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xml"/>
  <Override PartName="/xl/drawings/drawing68.xml" ContentType="application/vnd.openxmlformats-officedocument.drawing+xml"/>
  <Override PartName="/xl/drawings/drawing69.xml" ContentType="application/vnd.openxmlformats-officedocument.drawing+xml"/>
  <Override PartName="/xl/drawings/drawing70.xml" ContentType="application/vnd.openxmlformats-officedocument.drawing+xml"/>
  <Override PartName="/xl/drawings/drawing71.xml" ContentType="application/vnd.openxmlformats-officedocument.drawing+xml"/>
  <Override PartName="/xl/drawings/drawing72.xml" ContentType="application/vnd.openxmlformats-officedocument.drawing+xml"/>
  <Override PartName="/xl/drawings/drawing73.xml" ContentType="application/vnd.openxmlformats-officedocument.drawing+xml"/>
  <Override PartName="/xl/drawings/drawing74.xml" ContentType="application/vnd.openxmlformats-officedocument.drawing+xml"/>
  <Override PartName="/xl/drawings/drawing75.xml" ContentType="application/vnd.openxmlformats-officedocument.drawing+xml"/>
  <Override PartName="/xl/drawings/drawing76.xml" ContentType="application/vnd.openxmlformats-officedocument.drawing+xml"/>
  <Override PartName="/xl/drawings/drawing77.xml" ContentType="application/vnd.openxmlformats-officedocument.drawing+xml"/>
  <Override PartName="/xl/drawings/drawing7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mc:AlternateContent xmlns:mc="http://schemas.openxmlformats.org/markup-compatibility/2006">
    <mc:Choice Requires="x15">
      <x15ac:absPath xmlns:x15ac="http://schemas.microsoft.com/office/spreadsheetml/2010/11/ac" url="https://zabkapolskasa.sharepoint.com/sites/InvestorRelations/Shared Documents/Repository/Raportowanie roczne/raport roczny 2025/na strone www/pl/"/>
    </mc:Choice>
  </mc:AlternateContent>
  <xr:revisionPtr revIDLastSave="0" documentId="8_{4728243C-167C-4D2E-9A29-316F3863AA2D}" xr6:coauthVersionLast="47" xr6:coauthVersionMax="47" xr10:uidLastSave="{00000000-0000-0000-0000-000000000000}"/>
  <bookViews>
    <workbookView xWindow="-108" yWindow="-108" windowWidth="23256" windowHeight="13896" tabRatio="856" xr2:uid="{9E348828-0A0D-4D02-BEF3-11A628F3E363}"/>
  </bookViews>
  <sheets>
    <sheet name="Disclaimer" sheetId="1" r:id="rId1"/>
    <sheet name="Key metrics &amp; Leads &gt;&gt;&gt;" sheetId="124" r:id="rId2"/>
    <sheet name="KPIs" sheetId="119" r:id="rId3"/>
    <sheet name="Leverage" sheetId="120" r:id="rId4"/>
    <sheet name="Segments" sheetId="121" r:id="rId5"/>
    <sheet name="Reconcilations" sheetId="122" r:id="rId6"/>
    <sheet name="FCF" sheetId="123" r:id="rId7"/>
    <sheet name="PnL" sheetId="100" r:id="rId8"/>
    <sheet name="Balance Sheet" sheetId="24" r:id="rId9"/>
    <sheet name="Cash Flow" sheetId="101" r:id="rId10"/>
    <sheet name="Changes in Equity" sheetId="102" r:id="rId11"/>
    <sheet name="CFS FY'25 notes &gt;&gt;&gt;" sheetId="114" r:id="rId12"/>
    <sheet name="1.1. Basic information" sheetId="30" r:id="rId13"/>
    <sheet name="1.2 The Board of Directors " sheetId="104" r:id="rId14"/>
    <sheet name="2.1. Exchange rates" sheetId="97" r:id="rId15"/>
    <sheet name="2.2 Judgements and Estimat." sheetId="103" r:id="rId16"/>
    <sheet name="3.1. List of subsidiaries" sheetId="33" r:id="rId17"/>
    <sheet name="4.1. Segments" sheetId="31" r:id="rId18"/>
    <sheet name="5.1.1. Revenue by Category" sheetId="34" r:id="rId19"/>
    <sheet name="5.1.2. Revenue by Segment" sheetId="36" r:id="rId20"/>
    <sheet name="5.2. Costs by nature" sheetId="38" r:id="rId21"/>
    <sheet name="5.3 Other operating income &amp; .." sheetId="37" r:id="rId22"/>
    <sheet name="5.4 Financial income and costs" sheetId="39" r:id="rId23"/>
    <sheet name="5.5.1. Current Tax..." sheetId="40" r:id="rId24"/>
    <sheet name="5.5.2. Effective Tax Rate re..." sheetId="106" r:id="rId25"/>
    <sheet name="5.5.3. Deferred Tax" sheetId="41" r:id="rId26"/>
    <sheet name="5.6. Earnings Per Share" sheetId="42" r:id="rId27"/>
    <sheet name="6.1 Goodwill" sheetId="43" r:id="rId28"/>
    <sheet name="6.2.1. Other intangible assets" sheetId="44" r:id="rId29"/>
    <sheet name="6.2.2. Other intangible assets" sheetId="45" r:id="rId30"/>
    <sheet name="6.3.1. Depreciation rates" sheetId="107" r:id="rId31"/>
    <sheet name="6.3.2. Property, Plant &amp; Eq..." sheetId="49" r:id="rId32"/>
    <sheet name="6.3.3. Advances" sheetId="47" r:id="rId33"/>
    <sheet name="6.4.1. Right-of-use assets" sheetId="46" r:id="rId34"/>
    <sheet name="6.4.2. Lease liabilities" sheetId="50" r:id="rId35"/>
    <sheet name="6.4.3. Impact on P&amp;L" sheetId="115" r:id="rId36"/>
    <sheet name="6.4.4. Impact on CF" sheetId="116" r:id="rId37"/>
    <sheet name="6.5 Impairment of Non-fin..." sheetId="51" r:id="rId38"/>
    <sheet name="6.6. Inventory" sheetId="52" r:id="rId39"/>
    <sheet name="6.7. Trade Receivables" sheetId="53" r:id="rId40"/>
    <sheet name="6.8.1. Loans Granted" sheetId="54" r:id="rId41"/>
    <sheet name="6.8.2. Current Loans Granted" sheetId="55" r:id="rId42"/>
    <sheet name="6.8.3. Changes in loss allow..." sheetId="118" r:id="rId43"/>
    <sheet name="6.8.4. Shares and Stocks" sheetId="56" r:id="rId44"/>
    <sheet name="6.8.5. Other financial assets" sheetId="57" r:id="rId45"/>
    <sheet name="6.9. Right of Return Assets" sheetId="58" r:id="rId46"/>
    <sheet name="6.10. Other Non-Financial..." sheetId="59" r:id="rId47"/>
    <sheet name="6.11. Liability for a written.." sheetId="60" r:id="rId48"/>
    <sheet name="6.12. Trade payables &amp; other..." sheetId="61" r:id="rId49"/>
    <sheet name="6.13 Refund Liabilities" sheetId="62" r:id="rId50"/>
    <sheet name="6.14 Employee Benefits Liabi..." sheetId="63" r:id="rId51"/>
    <sheet name="6.15 Other Non-Financial Lia..." sheetId="64" r:id="rId52"/>
    <sheet name="6.16 Contract Liabilities" sheetId="65" r:id="rId53"/>
    <sheet name="6.17 Provisions" sheetId="66" r:id="rId54"/>
    <sheet name="7.1 Capital Management" sheetId="68" r:id="rId55"/>
    <sheet name="7.2 Equity" sheetId="69" r:id="rId56"/>
    <sheet name="7.3.1. Debt " sheetId="70" r:id="rId57"/>
    <sheet name="7.3.2. Debt" sheetId="71" r:id="rId58"/>
    <sheet name="7.4 Cash and Cash Equivalents" sheetId="77" r:id="rId59"/>
    <sheet name="7.5 Explanatory notes to the..." sheetId="78" r:id="rId60"/>
    <sheet name="8.1.1 Financial Instruments" sheetId="79" r:id="rId61"/>
    <sheet name="8.1.2. Financial Instruments" sheetId="109" r:id="rId62"/>
    <sheet name="8.1.3. Income, costs, gains and" sheetId="80" r:id="rId63"/>
    <sheet name="8.1.4. vPPAs" sheetId="81" r:id="rId64"/>
    <sheet name="8.1.5. vPPAs" sheetId="82" r:id="rId65"/>
    <sheet name="8.1.6. vPPAs" sheetId="84" r:id="rId66"/>
    <sheet name="8.2.1. Objectives &amp; principles" sheetId="83" r:id="rId67"/>
    <sheet name="8.2.2. Market risk - interest" sheetId="85" r:id="rId68"/>
    <sheet name="8.2.3. Interest rate risk" sheetId="86" r:id="rId69"/>
    <sheet name="8.2.4. Market risk - FX" sheetId="88" r:id="rId70"/>
    <sheet name="8.2.5. Credit risk" sheetId="89" r:id="rId71"/>
    <sheet name="8.2.6. Credit risk TR" sheetId="90" r:id="rId72"/>
    <sheet name="8.2.7 Liquidity risk" sheetId="93" r:id="rId73"/>
    <sheet name="9.2. Share based payments" sheetId="91" r:id="rId74"/>
    <sheet name="9.3 Transactions with relate..." sheetId="92" r:id="rId75"/>
    <sheet name="9.4 Compensation of the key..." sheetId="94" r:id="rId76"/>
    <sheet name="9.6 Information on the remun..." sheetId="95" r:id="rId77"/>
    <sheet name="Last page" sheetId="96" r:id="rId78"/>
  </sheets>
  <externalReferences>
    <externalReference r:id="rId79"/>
  </externalReferences>
  <definedNames>
    <definedName name="_xlnm.Print_Area" localSheetId="12">'1.1. Basic information'!$A$1:$I$30</definedName>
    <definedName name="_xlnm.Print_Area" localSheetId="13">'1.2 The Board of Directors '!$A$1:$I$29</definedName>
    <definedName name="_xlnm.Print_Area" localSheetId="14">'2.1. Exchange rates'!$A$1:$K$27</definedName>
    <definedName name="_xlnm.Print_Area" localSheetId="15">'2.2 Judgements and Estimat.'!$A$1:$K$28</definedName>
    <definedName name="_xlnm.Print_Area" localSheetId="16">'3.1. List of subsidiaries'!$A$1:$C$31</definedName>
    <definedName name="_xlnm.Print_Area" localSheetId="17">'4.1. Segments'!$A$1:$P$40</definedName>
    <definedName name="_xlnm.Print_Area" localSheetId="18">'5.1.1. Revenue by Category'!$A$1:$M$40</definedName>
    <definedName name="_xlnm.Print_Area" localSheetId="19">'5.1.2. Revenue by Segment'!$A$1:$M$37</definedName>
    <definedName name="_xlnm.Print_Area" localSheetId="20">'5.2. Costs by nature'!$A$1:$L$36</definedName>
    <definedName name="_xlnm.Print_Area" localSheetId="21">'5.3 Other operating income &amp; ..'!$A$1:$I$31</definedName>
    <definedName name="_xlnm.Print_Area" localSheetId="22">'5.4 Financial income and costs'!$A$1:$I$25</definedName>
    <definedName name="_xlnm.Print_Area" localSheetId="23">'5.5.1. Current Tax...'!$A$1:$I$25</definedName>
    <definedName name="_xlnm.Print_Area" localSheetId="24">'5.5.2. Effective Tax Rate re...'!$A$1:$I$24</definedName>
    <definedName name="_xlnm.Print_Area" localSheetId="25">'5.5.3. Deferred Tax'!$A$1:$I$20</definedName>
    <definedName name="_xlnm.Print_Area" localSheetId="26">'5.6. Earnings Per Share'!$A$1:$I$24</definedName>
    <definedName name="_xlnm.Print_Area" localSheetId="27">'6.1 Goodwill'!$A$1:$M$34</definedName>
    <definedName name="_xlnm.Print_Area" localSheetId="46">'6.10. Other Non-Financial...'!$A$1:$I$12</definedName>
    <definedName name="_xlnm.Print_Area" localSheetId="47">'6.11. Liability for a written..'!$A$1:$I$10</definedName>
    <definedName name="_xlnm.Print_Area" localSheetId="48">'6.12. Trade payables &amp; other...'!$A$1:$I$9</definedName>
    <definedName name="_xlnm.Print_Area" localSheetId="49">'6.13 Refund Liabilities'!$A$1:$I$9</definedName>
    <definedName name="_xlnm.Print_Area" localSheetId="50">'6.14 Employee Benefits Liabi...'!$A$1:$I$9</definedName>
    <definedName name="_xlnm.Print_Area" localSheetId="51">'6.15 Other Non-Financial Lia...'!$A$1:$I$9</definedName>
    <definedName name="_xlnm.Print_Area" localSheetId="52">'6.16 Contract Liabilities'!$A$1:$I$10</definedName>
    <definedName name="_xlnm.Print_Area" localSheetId="53">'6.17 Provisions'!$A$1:$I$9</definedName>
    <definedName name="_xlnm.Print_Area" localSheetId="28">'6.2.1. Other intangible assets'!$A$1:$N$31</definedName>
    <definedName name="_xlnm.Print_Area" localSheetId="29">'6.2.2. Other intangible assets'!$A$1:$C$33</definedName>
    <definedName name="_xlnm.Print_Area" localSheetId="30">'6.3.1. Depreciation rates'!$A$1:$G$24</definedName>
    <definedName name="_xlnm.Print_Area" localSheetId="31">'6.3.2. Property, Plant &amp; Eq...'!$A$1:$L$28</definedName>
    <definedName name="_xlnm.Print_Area" localSheetId="32">'6.3.3. Advances'!$A$1:$I$24</definedName>
    <definedName name="_xlnm.Print_Area" localSheetId="33">'6.4.1. Right-of-use assets'!$A$1:$K$33</definedName>
    <definedName name="_xlnm.Print_Area" localSheetId="34">'6.4.2. Lease liabilities'!$A$1:$I$20</definedName>
    <definedName name="_xlnm.Print_Area" localSheetId="35">'6.4.3. Impact on P&amp;L'!$A$1:$I$13</definedName>
    <definedName name="_xlnm.Print_Area" localSheetId="36">'6.4.4. Impact on CF'!$A$1:$I$9</definedName>
    <definedName name="_xlnm.Print_Area" localSheetId="37">'6.5 Impairment of Non-fin...'!$A$1:$I$24</definedName>
    <definedName name="_xlnm.Print_Area" localSheetId="38">'6.6. Inventory'!$A$1:$I$22</definedName>
    <definedName name="_xlnm.Print_Area" localSheetId="39">'6.7. Trade Receivables'!$A$1:$I$12</definedName>
    <definedName name="_xlnm.Print_Area" localSheetId="40">'6.8.1. Loans Granted'!$A$1:$I$15</definedName>
    <definedName name="_xlnm.Print_Area" localSheetId="41">'6.8.2. Current Loans Granted'!$A$1:$C$29</definedName>
    <definedName name="_xlnm.Print_Area" localSheetId="42">'6.8.3. Changes in loss allow...'!$A$1:$I$12</definedName>
    <definedName name="_xlnm.Print_Area" localSheetId="43">'6.8.4. Shares and Stocks'!$A$1:$I$21</definedName>
    <definedName name="_xlnm.Print_Area" localSheetId="44">'6.8.5. Other financial assets'!$A$1:$I$13</definedName>
    <definedName name="_xlnm.Print_Area" localSheetId="45">'6.9. Right of Return Assets'!$A$1:$I$12</definedName>
    <definedName name="_xlnm.Print_Area" localSheetId="54">'7.1 Capital Management'!$A$1:$I$9</definedName>
    <definedName name="_xlnm.Print_Area" localSheetId="55">'7.2 Equity'!$A$1:$K$9</definedName>
    <definedName name="_xlnm.Print_Area" localSheetId="56">'7.3.1. Debt '!$A$1:$L$24</definedName>
    <definedName name="_xlnm.Print_Area" localSheetId="57">'7.3.2. Debt'!$A$1:$O$25</definedName>
    <definedName name="_xlnm.Print_Area" localSheetId="58">'7.4 Cash and Cash Equivalents'!$A$1:$I$9</definedName>
    <definedName name="_xlnm.Print_Area" localSheetId="59">'7.5 Explanatory notes to the...'!$A$1:$I$10</definedName>
    <definedName name="_xlnm.Print_Area" localSheetId="60">'8.1.1 Financial Instruments'!$A$1:$K$9</definedName>
    <definedName name="_xlnm.Print_Area" localSheetId="61">'8.1.2. Financial Instruments'!$A$1:$N$9</definedName>
    <definedName name="_xlnm.Print_Area" localSheetId="62">'8.1.3. Income, costs, gains and'!$A$1:$K$9</definedName>
    <definedName name="_xlnm.Print_Area" localSheetId="63">'8.1.4. vPPAs'!$A$1:$M$9</definedName>
    <definedName name="_xlnm.Print_Area" localSheetId="64">'8.1.5. vPPAs'!$A$1:$S$9</definedName>
    <definedName name="_xlnm.Print_Area" localSheetId="65">'8.1.6. vPPAs'!$A$1:$Q$9</definedName>
    <definedName name="_xlnm.Print_Area" localSheetId="66">'8.2.1. Objectives &amp; principles'!$A$1:$K$9</definedName>
    <definedName name="_xlnm.Print_Area" localSheetId="67">'8.2.2. Market risk - interest'!$A$1:$N$9</definedName>
    <definedName name="_xlnm.Print_Area" localSheetId="68">'8.2.3. Interest rate risk'!$A$1:$K$9</definedName>
    <definedName name="_xlnm.Print_Area" localSheetId="69">'8.2.4. Market risk - FX'!$A$1:$N$9</definedName>
    <definedName name="_xlnm.Print_Area" localSheetId="70">'8.2.5. Credit risk'!$A$1:$H$9</definedName>
    <definedName name="_xlnm.Print_Area" localSheetId="71">'8.2.6. Credit risk TR'!$A$1:$O$9</definedName>
    <definedName name="_xlnm.Print_Area" localSheetId="72">'8.2.7 Liquidity risk'!$A$1:$N$9</definedName>
    <definedName name="_xlnm.Print_Area" localSheetId="73">'9.2. Share based payments'!$A$1:$I$9</definedName>
    <definedName name="_xlnm.Print_Area" localSheetId="74">'9.3 Transactions with relate...'!$A$1:$I$9</definedName>
    <definedName name="_xlnm.Print_Area" localSheetId="75">'9.4 Compensation of the key...'!$A$1:$I$9</definedName>
    <definedName name="_xlnm.Print_Area" localSheetId="76">'9.6 Information on the remun...'!$A$1:$I$9</definedName>
    <definedName name="_xlnm.Print_Area" localSheetId="8">'Balance Sheet'!$A$1:$E$56</definedName>
    <definedName name="_xlnm.Print_Area" localSheetId="9">'Cash Flow'!$A$1:$E$55</definedName>
    <definedName name="_xlnm.Print_Area" localSheetId="10">'Changes in Equity'!$A$1:$E$56</definedName>
    <definedName name="_xlnm.Print_Area" localSheetId="6">FCF!$A$1:$R$21</definedName>
    <definedName name="_xlnm.Print_Area" localSheetId="2">KPIs!$A$1:$O$31</definedName>
    <definedName name="_xlnm.Print_Area" localSheetId="77">'Last page'!$A$1:$I$11</definedName>
    <definedName name="_xlnm.Print_Area" localSheetId="3">Leverage!$A$1:$R$22</definedName>
    <definedName name="_xlnm.Print_Area" localSheetId="7">PnL!$A$1:$I$31</definedName>
    <definedName name="_xlnm.Print_Area" localSheetId="5">Reconcilations!$A$1:$O$22</definedName>
    <definedName name="_xlnm.Print_Area" localSheetId="4">Segments!$A$1:$R$44</definedName>
  </definedNames>
  <calcPr calcId="191028" calcMode="autoNoTable"/>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5" i="55" l="1"/>
  <c r="K16" i="55" s="1"/>
</calcChain>
</file>

<file path=xl/sharedStrings.xml><?xml version="1.0" encoding="utf-8"?>
<sst xmlns="http://schemas.openxmlformats.org/spreadsheetml/2006/main" count="4994" uniqueCount="2235">
  <si>
    <t>DR2519Tabela1[@[Oct-23]:[Dec-23]])</t>
  </si>
  <si>
    <t>Ultimate Convenience</t>
  </si>
  <si>
    <t>Zysk brutto ze sprzedaży</t>
  </si>
  <si>
    <t>Koszty technologii, innowacji i rozwoju</t>
  </si>
  <si>
    <t>New Growth Engines</t>
  </si>
  <si>
    <t>Cash and cash equivalents</t>
  </si>
  <si>
    <t>Środki pieniężne i ich ekwiwalenty</t>
  </si>
  <si>
    <t>Zadłużenie netto</t>
  </si>
  <si>
    <t>Zobowiązania z tytułu leasingu</t>
  </si>
  <si>
    <t>Transaction costs in respect of M&amp;A</t>
  </si>
  <si>
    <t>Incentive schemes and additional compensation in connection with the termination of cooperation with key employees</t>
  </si>
  <si>
    <t>Przychody ze sprzedaży</t>
  </si>
  <si>
    <t>Pozostałe</t>
  </si>
  <si>
    <t xml:space="preserve">CASH FLOWS FROM OPERATING ACTIVITIES </t>
  </si>
  <si>
    <t>PRZEPŁYWY ŚRODKÓW PIENIĘŻNYCH Z DZIAŁALNOŚCI OPERACYJNEJ</t>
  </si>
  <si>
    <t>Profit before tax</t>
  </si>
  <si>
    <t>Adjusted for:</t>
  </si>
  <si>
    <t>Korekty:</t>
  </si>
  <si>
    <t>-</t>
  </si>
  <si>
    <t>Depreciation and amortisation</t>
  </si>
  <si>
    <t>Amortyzacja</t>
  </si>
  <si>
    <t>(Gains) / Losses due to foreign exchange differences</t>
  </si>
  <si>
    <t>(Zysk) / Strata z tytułu różnic kursowych</t>
  </si>
  <si>
    <t>(Gains) / Losses from investing activities</t>
  </si>
  <si>
    <t>(Zysk) / Strata na działalności inwestycyjnej</t>
  </si>
  <si>
    <t>Changes in fair value of financial instruments</t>
  </si>
  <si>
    <t>Zmiana wartości godziwej instrumentów finansowych</t>
  </si>
  <si>
    <t>Net interest (income) / cost</t>
  </si>
  <si>
    <t>(Przychody) / Koszty z tytułu odsetek netto</t>
  </si>
  <si>
    <t>Change of estimated cash flows</t>
  </si>
  <si>
    <t>Zmiana oczekiwanych przepływów pieniężnych</t>
  </si>
  <si>
    <t>Share-based payments expense</t>
  </si>
  <si>
    <t>Płatności w formie akcji</t>
  </si>
  <si>
    <t>Changes in working capital and provisions:</t>
  </si>
  <si>
    <t>Zmiany w kapitale obrotowym i rezerwach:</t>
  </si>
  <si>
    <t>Receivables</t>
  </si>
  <si>
    <t>Należności</t>
  </si>
  <si>
    <t>Inventory</t>
  </si>
  <si>
    <t>Zapasy</t>
  </si>
  <si>
    <t>Right of return assets</t>
  </si>
  <si>
    <t>Aktywa z tytułu prawa do zwrotu</t>
  </si>
  <si>
    <t>Payables (except loans and borrowings)</t>
  </si>
  <si>
    <t>Zobowiązania (z wyjątkiem kredytów i pożyczek)</t>
  </si>
  <si>
    <t>Refund liabilities</t>
  </si>
  <si>
    <t>Zobowiązania z tytułu zwrotu wynagrodzenia</t>
  </si>
  <si>
    <t>Contract liabilities</t>
  </si>
  <si>
    <t>Zobowiązania z tytułu umów</t>
  </si>
  <si>
    <t>Prepayments and deferred income</t>
  </si>
  <si>
    <t>Rozliczenia międzyokresowe</t>
  </si>
  <si>
    <t>Provisions</t>
  </si>
  <si>
    <t>Rezerwy</t>
  </si>
  <si>
    <t>Other</t>
  </si>
  <si>
    <t>Inne</t>
  </si>
  <si>
    <t>Income tax paid</t>
  </si>
  <si>
    <t xml:space="preserve">Podatek dochodowy zapłacony </t>
  </si>
  <si>
    <t>Net cash flows from operating activities</t>
  </si>
  <si>
    <t>Przepływy pieniężne netto z działalności operacyjnej</t>
  </si>
  <si>
    <t xml:space="preserve">CASH FLOWS FROM INVESTING ACTIVITIES </t>
  </si>
  <si>
    <t>PRZEPŁYWY ŚRODKÓW PIENIĘŻNYCH Z DZIAŁALNOŚCI INWESTYCYJNEJ</t>
  </si>
  <si>
    <t>Purchase of property, plant and equipment and intangible assets</t>
  </si>
  <si>
    <t>Nabycie rzeczowych aktywów trwałych i wartości niematerialnych</t>
  </si>
  <si>
    <t>Proceeds from sale of property, plant and equipment and intangible assets</t>
  </si>
  <si>
    <t>Zbycie rzeczowych aktywów trwałych i wartości niematerialnych</t>
  </si>
  <si>
    <t>Nabycie inwestycji we wspólnym przedsięwzięciu oraz jednostkach niepowiązanych</t>
  </si>
  <si>
    <t>Loans granted</t>
  </si>
  <si>
    <t>Udzielenie pożyczek</t>
  </si>
  <si>
    <t>Repayments from loans granted</t>
  </si>
  <si>
    <t>Other investments (term deposits)</t>
  </si>
  <si>
    <t>Inne inwestycje (lokaty terminowe)</t>
  </si>
  <si>
    <t>Interest received</t>
  </si>
  <si>
    <t>Odsetki otrzymane</t>
  </si>
  <si>
    <t>Proceeds from non-controlling interests</t>
  </si>
  <si>
    <t>Net cash flows from investing activities</t>
  </si>
  <si>
    <t>Przepływy pieniężne netto z działalności inwestycyjnej</t>
  </si>
  <si>
    <t xml:space="preserve">CASH FLOWS FROM FINANCING ACTIVITIES </t>
  </si>
  <si>
    <t>Przepływy pieniężne netto z działalności finansowej</t>
  </si>
  <si>
    <t>Acquisition of non-controlling interests</t>
  </si>
  <si>
    <t>Nabycie udziałów niekontrolujących</t>
  </si>
  <si>
    <t>Repayment of lease liabilities</t>
  </si>
  <si>
    <t>Spłata zobowiązań z tytułu leasingu</t>
  </si>
  <si>
    <t>Lease interest paid</t>
  </si>
  <si>
    <t>Odsetki zapłacone z tytułu leasingu</t>
  </si>
  <si>
    <t>Proceeds from loans and borrowings</t>
  </si>
  <si>
    <t>Wpływy z kredytów, pożyczek i obligacji</t>
  </si>
  <si>
    <t>Repayment of loans and borrowings</t>
  </si>
  <si>
    <t>Spłata kredytów, pożyczek i obligacji</t>
  </si>
  <si>
    <t>Other interest paid</t>
  </si>
  <si>
    <t>Inne zapłacone odsetki</t>
  </si>
  <si>
    <t>Acquisition of treasury shares</t>
  </si>
  <si>
    <t>Nabycie akcji własnych</t>
  </si>
  <si>
    <t>Net cash flows from financing activities</t>
  </si>
  <si>
    <t>Net change in cash and cash equivalents</t>
  </si>
  <si>
    <t>Zmiana netto środków pieniężnych i ich ekwiwalentów</t>
  </si>
  <si>
    <t>Cash and cash equivalents at the beginning of the period</t>
  </si>
  <si>
    <t>Środki pieniężne i ich ekwiwalenty na początek okresu</t>
  </si>
  <si>
    <t>Cash and cash equivalents at the end of the period</t>
  </si>
  <si>
    <t>Środki pieniężne i ich ekwiwalenty na koniec okresu</t>
  </si>
  <si>
    <t>Revenue</t>
  </si>
  <si>
    <t>Cost of sales</t>
  </si>
  <si>
    <t>Koszt własny sprzedaży</t>
  </si>
  <si>
    <t>Gross profit on sales</t>
  </si>
  <si>
    <t>Marketing costs</t>
  </si>
  <si>
    <t>Koszty marketingu</t>
  </si>
  <si>
    <t>General and administrative costs</t>
  </si>
  <si>
    <t>Koszty ogólnego zarządu</t>
  </si>
  <si>
    <t>Costs of technology, innovation and development</t>
  </si>
  <si>
    <t>Other operating income</t>
  </si>
  <si>
    <t>Pozostałe przychody operacyjne</t>
  </si>
  <si>
    <t>Other operating costs</t>
  </si>
  <si>
    <t>Pozostałe koszty operacyjne</t>
  </si>
  <si>
    <t>Expected credit losses on trade receivables and other financial assets</t>
  </si>
  <si>
    <t>Operating profit before depreciation and amortisation (EBITDA)</t>
  </si>
  <si>
    <t>Zysk z działalności operacyjnej przed uwzględnieniem amortyzacji (EBITDA)</t>
  </si>
  <si>
    <t>Operating profit</t>
  </si>
  <si>
    <t>Zysk z działalności operacyjnej</t>
  </si>
  <si>
    <t>Przychody finansowe</t>
  </si>
  <si>
    <t>Koszty finansowe</t>
  </si>
  <si>
    <t>Zysk przed opodatkowaniem</t>
  </si>
  <si>
    <t>Income tax expense</t>
  </si>
  <si>
    <t>Podatek dochodowy</t>
  </si>
  <si>
    <t>Net profit</t>
  </si>
  <si>
    <t>Goodwill</t>
  </si>
  <si>
    <t>Wartość firmy</t>
  </si>
  <si>
    <t>Other intangible assets</t>
  </si>
  <si>
    <t>Inne wartości niematerialne</t>
  </si>
  <si>
    <t>Property, plant and equipment</t>
  </si>
  <si>
    <t>Rzeczowe aktywa trwałe</t>
  </si>
  <si>
    <t>Right-of-use assets</t>
  </si>
  <si>
    <t>Aktywa z tytułu prawa do użytkowania</t>
  </si>
  <si>
    <t>Deferred tax assets</t>
  </si>
  <si>
    <t>Aktywa z tytułu odroczonego podatku dochodowego</t>
  </si>
  <si>
    <t>Udzielone pożyczki</t>
  </si>
  <si>
    <t>Shares and stocks</t>
  </si>
  <si>
    <t>Udziały i akcje</t>
  </si>
  <si>
    <t>Other financial assets</t>
  </si>
  <si>
    <t>Pozostałe aktywa finansowe</t>
  </si>
  <si>
    <t>Other non-financial assets</t>
  </si>
  <si>
    <t>Pozostałe aktywa niefinansowe</t>
  </si>
  <si>
    <t>Non-current assets</t>
  </si>
  <si>
    <t>Aktywa trwałe</t>
  </si>
  <si>
    <t>Trade receivables</t>
  </si>
  <si>
    <t xml:space="preserve">Należności z tytułu dostaw i usług </t>
  </si>
  <si>
    <t>Income tax receivables</t>
  </si>
  <si>
    <t>Należności z tytułu podatku dochodowego</t>
  </si>
  <si>
    <t>Current assets</t>
  </si>
  <si>
    <t>Aktywa obrotowe</t>
  </si>
  <si>
    <t>Total assets</t>
  </si>
  <si>
    <t>Aktywa razem</t>
  </si>
  <si>
    <t>Loans and borrowings</t>
  </si>
  <si>
    <t xml:space="preserve">Kredyty, pożyczki i obligacje </t>
  </si>
  <si>
    <t>Lease liabilities</t>
  </si>
  <si>
    <t>Liability for a written put option over non-controlling interest</t>
  </si>
  <si>
    <t>Zobowiązanie z tytułu opcji put na udziały niekontrolujące</t>
  </si>
  <si>
    <t>Employee benefits liabilities</t>
  </si>
  <si>
    <t>Zobowiązania z tytułu świadczeń pracowniczych</t>
  </si>
  <si>
    <t>Other financial liabilities</t>
  </si>
  <si>
    <t>Pozostałe zobowiązania finansowe</t>
  </si>
  <si>
    <t>Deferred tax liabilities</t>
  </si>
  <si>
    <t>Rezerwa z tytułu odroczonego podatku dochodowego</t>
  </si>
  <si>
    <t>Non-current liabilities</t>
  </si>
  <si>
    <t>Zobowiązania długoterminowe</t>
  </si>
  <si>
    <t>Trade payables and other financial liabilities</t>
  </si>
  <si>
    <t>Zobowiązania z tytułu dostaw i usług oraz pozostałe zobowiązania finansowe</t>
  </si>
  <si>
    <t>Income tax liabilities</t>
  </si>
  <si>
    <t>Zobowiązania z tytułu podatku dochodowego</t>
  </si>
  <si>
    <t>Other non-financial liabilities and deferred income</t>
  </si>
  <si>
    <t>Pozostałe zobowiązania niefinansowe i rozliczenia międzyokresowe przychodów</t>
  </si>
  <si>
    <t>Current liabilities</t>
  </si>
  <si>
    <t>Zobowiązania krótkoterminowe</t>
  </si>
  <si>
    <t>Total liabilities</t>
  </si>
  <si>
    <t>Zobowiązania razem</t>
  </si>
  <si>
    <t>NET ASSETS</t>
  </si>
  <si>
    <t>AKTYWA NETTO</t>
  </si>
  <si>
    <t>Share capital</t>
  </si>
  <si>
    <t>Kapitał podstawowy</t>
  </si>
  <si>
    <t>Share premium</t>
  </si>
  <si>
    <t>Pozostałe kapitały</t>
  </si>
  <si>
    <t>Put option reserve</t>
  </si>
  <si>
    <t>Kapitał rezerwowy z tytułu opcji put</t>
  </si>
  <si>
    <t>Share-based payments reserve</t>
  </si>
  <si>
    <t>Kapitał rezerwowy z tytułu płatności w formie akcji</t>
  </si>
  <si>
    <t>Treasury shares</t>
  </si>
  <si>
    <t>Akcje własne</t>
  </si>
  <si>
    <t>Retained earnings</t>
  </si>
  <si>
    <t>Zyski zatrzymane</t>
  </si>
  <si>
    <t>Exchange differences on translation of foreign operations</t>
  </si>
  <si>
    <t>Różnice kursowe z przeliczenia jednostek zagranicznych</t>
  </si>
  <si>
    <t>Cash flow hedge</t>
  </si>
  <si>
    <t>Zabezpieczenia przepływów pieniężnych</t>
  </si>
  <si>
    <t>Equity attributable to owners of the parent</t>
  </si>
  <si>
    <t>Kapitał przypadający akcjonariuszom jednostki dominującej</t>
  </si>
  <si>
    <t>Total equity</t>
  </si>
  <si>
    <t>Kapitał własny razem</t>
  </si>
  <si>
    <t>Last Updated: 20th March 2026</t>
  </si>
  <si>
    <t>Full Year Results</t>
  </si>
  <si>
    <t>[ENG]</t>
  </si>
  <si>
    <t>[PL]</t>
  </si>
  <si>
    <t>Note:</t>
  </si>
  <si>
    <t>Agenda:</t>
  </si>
  <si>
    <t>Hyperlink:</t>
  </si>
  <si>
    <t>Databook</t>
  </si>
  <si>
    <t>Name</t>
  </si>
  <si>
    <t>Nazwa</t>
  </si>
  <si>
    <t>Żabka Group société anonyme</t>
  </si>
  <si>
    <t>Headquarters</t>
  </si>
  <si>
    <t>Siedziba</t>
  </si>
  <si>
    <t>2, rue Jean Monnet, L-2180 Luxembourg</t>
  </si>
  <si>
    <t>Registration</t>
  </si>
  <si>
    <t>the municipality of Luxembourg-City, Grand Duchy of Luxembourg</t>
  </si>
  <si>
    <t>Duration of the Group</t>
  </si>
  <si>
    <t>Indefinite</t>
  </si>
  <si>
    <t>Activities of the Group</t>
  </si>
  <si>
    <t>Establishing, developing and managing retail stores; trade in groceries and industrial products and related services; holding of participating interests; ownership, administration, development and management of its portfolio; other business and management consultancy.</t>
  </si>
  <si>
    <t>The main activity</t>
  </si>
  <si>
    <t>Parent company</t>
  </si>
  <si>
    <t>Date of obtaining control / incorporation</t>
  </si>
  <si>
    <t>% of share capital owned as at 31.12.2025</t>
  </si>
  <si>
    <t>% of share capital owned as at 31.12.2024</t>
  </si>
  <si>
    <t>Żabka Polska sp. z o.o.</t>
  </si>
  <si>
    <t>Poznan, Poland</t>
  </si>
  <si>
    <t>franchisor of retail stores</t>
  </si>
  <si>
    <t>Żabka Group S.A.</t>
  </si>
  <si>
    <t>10 February 2017</t>
  </si>
  <si>
    <t>Retail Technology Investments sp. z o.o.</t>
  </si>
  <si>
    <t>activities related to IT consultancy</t>
  </si>
  <si>
    <t>16 April 2012</t>
  </si>
  <si>
    <t>Green Hive Technology sp. z o.o. (formerly Logistic Property Investment sp. z o.o.)</t>
  </si>
  <si>
    <t>software development services (formerly real estate construction)</t>
  </si>
  <si>
    <t>16 September 2020</t>
  </si>
  <si>
    <t>Żabka Automatic Logistics sp. z o.o.</t>
  </si>
  <si>
    <t>warehousing and storage of goods</t>
  </si>
  <si>
    <t>8 October 2020</t>
  </si>
  <si>
    <t>Żabka Property Fund sp. z o.o.</t>
  </si>
  <si>
    <t>rental and management of own or leased real estate</t>
  </si>
  <si>
    <t>12 March 2021</t>
  </si>
  <si>
    <t>Żabka Development sp. z o.o.</t>
  </si>
  <si>
    <t>management of own or leased real estate</t>
  </si>
  <si>
    <t>Żabka Construction sp. z o.o.</t>
  </si>
  <si>
    <t>real estate construction</t>
  </si>
  <si>
    <t>Kelasticre Investments sp. z o.o.</t>
  </si>
  <si>
    <t>6 September 2023</t>
  </si>
  <si>
    <t>Żabka Nano sp. z o.o.</t>
  </si>
  <si>
    <t>sales of merchandise</t>
  </si>
  <si>
    <t>12 April 2021</t>
  </si>
  <si>
    <t>Lite e‑commerce sp. z o.o.</t>
  </si>
  <si>
    <t>Warsaw, Poland</t>
  </si>
  <si>
    <t>24 May 2021</t>
  </si>
  <si>
    <t>Lite 24 sp. z o.o.</t>
  </si>
  <si>
    <t>Bocastomby Investments sp. z o.o.</t>
  </si>
  <si>
    <t>retail sale of tobacco products in specialised stores</t>
  </si>
  <si>
    <t>6 June 2023</t>
  </si>
  <si>
    <t>Fresh Meals Factory sp. z o.o. (formerly Maczfit Foods sp. z o.o.)</t>
  </si>
  <si>
    <t>production of ready meals (box diet)</t>
  </si>
  <si>
    <t>29 April 2021</t>
  </si>
  <si>
    <t>Żabka Deutschland GmbH</t>
  </si>
  <si>
    <t>Berlin, Germany</t>
  </si>
  <si>
    <t>Żabka International S.à r.l.</t>
  </si>
  <si>
    <t>Masterlife Solutions sp. z o.o.</t>
  </si>
  <si>
    <t>activities connected with catering platform Dietly</t>
  </si>
  <si>
    <t>28 May 2021</t>
  </si>
  <si>
    <t>Food Property Investment sp. z o.o.</t>
  </si>
  <si>
    <t>real estate activities</t>
  </si>
  <si>
    <t>9 March 2022</t>
  </si>
  <si>
    <t>Żabka BS sp. z o.o.</t>
  </si>
  <si>
    <t>10 November 2023</t>
  </si>
  <si>
    <t>Cool‑Logistics sp. z o.o.</t>
  </si>
  <si>
    <t>Baniocha, Poland</t>
  </si>
  <si>
    <t>transport of goods</t>
  </si>
  <si>
    <t>4 March 2022</t>
  </si>
  <si>
    <t>Froo Romania Holding S.A.</t>
  </si>
  <si>
    <t>Bucharest, Romania</t>
  </si>
  <si>
    <t>activities of holding companies</t>
  </si>
  <si>
    <t>14 December 2023</t>
  </si>
  <si>
    <t>Froo Romania Retail S.R.L.</t>
  </si>
  <si>
    <t>retail stores</t>
  </si>
  <si>
    <t>Froo Romania Holding S.A. (formerly Castle Romanian Holdco S.R.L and Froo Romania Holding S.R.L)</t>
  </si>
  <si>
    <t>31 January 2024</t>
  </si>
  <si>
    <t>DRIM Daniel Distribuție FMCG S.R.L.</t>
  </si>
  <si>
    <t>Mărișcenei, Romania</t>
  </si>
  <si>
    <t>distribution of FMCG products</t>
  </si>
  <si>
    <t>29 February 2024</t>
  </si>
  <si>
    <t>Luxembourg, Grand Duchy of Luxembourg</t>
  </si>
  <si>
    <t>other activities supporting financial services</t>
  </si>
  <si>
    <t>12 February 2024</t>
  </si>
  <si>
    <t>izidrop sp. z o.o. (formerly Flostertill Investments sp. z o.o.)</t>
  </si>
  <si>
    <t>logistic services</t>
  </si>
  <si>
    <t>13 May 2025</t>
  </si>
  <si>
    <t>Lifestyle Solution sp. z o.o.</t>
  </si>
  <si>
    <t>sale of ready meals (box diets)</t>
  </si>
  <si>
    <t>Fresh Meals Factory sp. z o.o.</t>
  </si>
  <si>
    <t>27 May 2023</t>
  </si>
  <si>
    <t>Żappka Pay sp. z o.o.</t>
  </si>
  <si>
    <t>financial activities</t>
  </si>
  <si>
    <t>2 July 2025</t>
  </si>
  <si>
    <t>Poznań, Polska</t>
  </si>
  <si>
    <t>franczyzodawca sklepów detalicznych</t>
  </si>
  <si>
    <t>10 lutego 2017</t>
  </si>
  <si>
    <t>działalność związana z doradztwem IT</t>
  </si>
  <si>
    <t>16 kwietnia 2012</t>
  </si>
  <si>
    <t>usługi rozwoju oprogramowania (wcześniej działalność w zakresie budownictwa nieruchomości)</t>
  </si>
  <si>
    <t>16 września 2020</t>
  </si>
  <si>
    <t>magazynowanie i składowanie towarów</t>
  </si>
  <si>
    <t>8 października 2020</t>
  </si>
  <si>
    <t>wynajem oraz zarządzanie własnymi lub dzierżawionymi nieruchomościami</t>
  </si>
  <si>
    <t>12 marca 2021</t>
  </si>
  <si>
    <t>zarządzanie własnymi lub dzierżawionymi nieruchomościami</t>
  </si>
  <si>
    <t>działalność w zakresie budownictwa nieruchomości</t>
  </si>
  <si>
    <t>6 września 2023</t>
  </si>
  <si>
    <t>sprzedaż towarów</t>
  </si>
  <si>
    <t>12 kwietnia 2021</t>
  </si>
  <si>
    <t>Warszawa, Polska</t>
  </si>
  <si>
    <t>24 maja 2021</t>
  </si>
  <si>
    <t>sprzedaż wyrobów tytoniowych w wyspecjalizowanych sklepach</t>
  </si>
  <si>
    <t>6 czerwca 2023</t>
  </si>
  <si>
    <t>produkcja gotowych posiłków (diety pudełkowe)</t>
  </si>
  <si>
    <t>29 kwietnia 2021</t>
  </si>
  <si>
    <t>Berlin, Niemcy</t>
  </si>
  <si>
    <t>działalność związana z platformą cateringową Dietly</t>
  </si>
  <si>
    <t>28 maja 2021</t>
  </si>
  <si>
    <t>działalność w zakresie nieruchomości</t>
  </si>
  <si>
    <t>9 marca 2022</t>
  </si>
  <si>
    <t>10 listopada 2023</t>
  </si>
  <si>
    <t>Baniocha, Polska</t>
  </si>
  <si>
    <t>transport towarów</t>
  </si>
  <si>
    <t>4 marca 2022</t>
  </si>
  <si>
    <t>Bukareszt, Rumunia</t>
  </si>
  <si>
    <t>działalność holdingowa</t>
  </si>
  <si>
    <t>14 grudnia 2023</t>
  </si>
  <si>
    <t>handel detaliczny</t>
  </si>
  <si>
    <t>31 stycznia 2024</t>
  </si>
  <si>
    <t>Mărișcenei, Rumunia</t>
  </si>
  <si>
    <t>dystrybucja produktów FMCG</t>
  </si>
  <si>
    <t>29 lutego 2024</t>
  </si>
  <si>
    <t>Luksemburg, Wielkie Księstwo Luksemburga</t>
  </si>
  <si>
    <t>inne działalności wspierające usługi finansowe</t>
  </si>
  <si>
    <t>12 lutego 2024</t>
  </si>
  <si>
    <t>usługi logistyczne</t>
  </si>
  <si>
    <t>13 maja 2025</t>
  </si>
  <si>
    <t>sprzedaż gotowych posiłków (diety pudełkowe)</t>
  </si>
  <si>
    <t>27 maja 2023</t>
  </si>
  <si>
    <t>działalność finansowa</t>
  </si>
  <si>
    <t>2 lipca 2025</t>
  </si>
  <si>
    <t>Główna działalność (PL)</t>
  </si>
  <si>
    <t>Spółka dominująca</t>
  </si>
  <si>
    <t>Data uzyskania kontroli / rejestracji</t>
  </si>
  <si>
    <t>Udział w kapitale 31.12.2025</t>
  </si>
  <si>
    <t>Udział w kapitale 31.12.2024</t>
  </si>
  <si>
    <t>Note</t>
  </si>
  <si>
    <t>Operating segments – Ultimate Convenience</t>
  </si>
  <si>
    <t>Corporate Functions and Other</t>
  </si>
  <si>
    <t>Consolidation Eliminations</t>
  </si>
  <si>
    <t>Total adjusted</t>
  </si>
  <si>
    <t>Reclassifications</t>
  </si>
  <si>
    <t>Adjustments</t>
  </si>
  <si>
    <t>Total statutory</t>
  </si>
  <si>
    <t>Revenue from sales to external customers</t>
  </si>
  <si>
    <t>Total revenue</t>
  </si>
  <si>
    <t>Item</t>
  </si>
  <si>
    <t>Costs related to changes in the ownership structure and obtaining financing</t>
  </si>
  <si>
    <t>Income tax attributed to adjustments</t>
  </si>
  <si>
    <t>Pozycja</t>
  </si>
  <si>
    <t>Nota</t>
  </si>
  <si>
    <t>Funkcje Korporacyjne i Pozostała Działalność</t>
  </si>
  <si>
    <t>Wyłączenia konsolidacyjne</t>
  </si>
  <si>
    <t>Razem po korektach</t>
  </si>
  <si>
    <t xml:space="preserve">Korekty </t>
  </si>
  <si>
    <t>Razem statutowe</t>
  </si>
  <si>
    <t>Sprzedaż na rzecz klientów zewnętrznych</t>
  </si>
  <si>
    <t>Sprzedaż między segmentami</t>
  </si>
  <si>
    <t>Przychody ze sprzedaży razem</t>
  </si>
  <si>
    <t>Oczekiwane straty kredytowe należności z tytułu dostaw i usług</t>
  </si>
  <si>
    <t xml:space="preserve">Zysk z działalności operacyjnej  </t>
  </si>
  <si>
    <t>Zysk/ (strata) z działalności finansowej</t>
  </si>
  <si>
    <t>Podatek</t>
  </si>
  <si>
    <t>Wynik finansowy netto</t>
  </si>
  <si>
    <t>Koszty związane ze zmianą struktury właścicielskiej i pozyskaniem finansowania</t>
  </si>
  <si>
    <t>Reklasyfikacja wyniku ze zbycia rzeczowych aktywów trwałych i prawa do użytkowania – z pozostałych przychodów/kosztów operacyjnych do amortyzacji</t>
  </si>
  <si>
    <t>Systemy motywacyjne i dodatkowe rekompensaty w związku z zakończeniem współpracy z kluczowymi pracownikami</t>
  </si>
  <si>
    <t>Reklasyfikacja minimalnego podatku zapłaconego za granicą – z kosztów ogólnego zarządu do kosztów podatku dochodowego</t>
  </si>
  <si>
    <t>Podatek dochodowy ujęty od korekt</t>
  </si>
  <si>
    <t>5.1</t>
  </si>
  <si>
    <t>5.2</t>
  </si>
  <si>
    <t>5.3</t>
  </si>
  <si>
    <t>5.5</t>
  </si>
  <si>
    <t>Revenue from inter-segment sales</t>
  </si>
  <si>
    <t>6.7-6.8</t>
  </si>
  <si>
    <t>Profit/ (Loss) on financial activity</t>
  </si>
  <si>
    <t xml:space="preserve">Reclassification of result on disposal of PP&amp;E and ROU – from Other operating income/ costs to Depreciation and amortisation </t>
  </si>
  <si>
    <t>Reclassification of minimal tax paid abroad - from General and administrative costs to Income tax expense</t>
  </si>
  <si>
    <t>Recognition of tax refund related to prior-periods financing costs</t>
  </si>
  <si>
    <t>Reklasyfikacje</t>
  </si>
  <si>
    <t>Funds spent on ensuring business continuity in the face of unforeseen events within the Group's environment, protection of employees, franchisees and society</t>
  </si>
  <si>
    <t>Group reorganization and new businesses setup costs</t>
  </si>
  <si>
    <t>Środki finansowe przeznaczone na zapewnienie ciągłości działania w obliczu nieprzewidzianych zdarzeń w otoczeniu Grupy, ochronę pracowników, franczyzobiorców i społeczeństwa</t>
  </si>
  <si>
    <t>Koszty reorganizacji Grupy i zakładania nowych przedsięwzięć</t>
  </si>
  <si>
    <t>Koszty transakcyjne w zakresie fuzji i przejęć</t>
  </si>
  <si>
    <t>Franczyza</t>
  </si>
  <si>
    <t>Własne sklepy i sprzedaż hurtowa</t>
  </si>
  <si>
    <t>Przychody ze sprzedaży produktów gastronomicznych</t>
  </si>
  <si>
    <t>Przychody z tytułu pośrednictwa w sprzedaży</t>
  </si>
  <si>
    <t>Usługi w zakresie oprogramowania</t>
  </si>
  <si>
    <t>2025</t>
  </si>
  <si>
    <t>2024</t>
  </si>
  <si>
    <t>Udział [%]</t>
  </si>
  <si>
    <t>Franchise</t>
  </si>
  <si>
    <t>Own stores and wholesale</t>
  </si>
  <si>
    <t>Revenue from sale of products</t>
  </si>
  <si>
    <t>Revenue from agency services</t>
  </si>
  <si>
    <t>Software services</t>
  </si>
  <si>
    <t>Share [%]</t>
  </si>
  <si>
    <t>Total</t>
  </si>
  <si>
    <t xml:space="preserve"> Marketing costs </t>
  </si>
  <si>
    <t xml:space="preserve">General and administrative costs </t>
  </si>
  <si>
    <t xml:space="preserve">Costs of technology, innovation and development </t>
  </si>
  <si>
    <t>Cost of goods sold</t>
  </si>
  <si>
    <t>Materials and energy used</t>
  </si>
  <si>
    <t>External services</t>
  </si>
  <si>
    <t>Taxes and fees</t>
  </si>
  <si>
    <t>Employee benefits costs</t>
  </si>
  <si>
    <t>Other costs by nature</t>
  </si>
  <si>
    <t>Operating costs</t>
  </si>
  <si>
    <t>Razem</t>
  </si>
  <si>
    <t>Wartość sprzedanych towarów</t>
  </si>
  <si>
    <t>Zużycie materiałów i energii</t>
  </si>
  <si>
    <t>Usługi obce</t>
  </si>
  <si>
    <t>Podatki i opłaty</t>
  </si>
  <si>
    <t>Koszty świadczeń pracowniczych</t>
  </si>
  <si>
    <t>Pozostałe koszty rodzajowe</t>
  </si>
  <si>
    <t>Koszty operacyjne razem</t>
  </si>
  <si>
    <t>OTHER OPERATING INCOME</t>
  </si>
  <si>
    <t>Profit on disposal of assets</t>
  </si>
  <si>
    <t>Intangible assets</t>
  </si>
  <si>
    <t>Gain on sale and leaseback transactions</t>
  </si>
  <si>
    <t>Remeasurement and termination of lease contracts</t>
  </si>
  <si>
    <t>Recoveries from receivables impaired on a business combination</t>
  </si>
  <si>
    <t>Refund of losses and contractual penalties received</t>
  </si>
  <si>
    <t>Indemnities from insurers received</t>
  </si>
  <si>
    <t>Sale of materials</t>
  </si>
  <si>
    <t>Total other operating income</t>
  </si>
  <si>
    <t>OTHER OPERATING COSTS</t>
  </si>
  <si>
    <t>Loss on disposal and liquidation of assets</t>
  </si>
  <si>
    <t>Impairment loss</t>
  </si>
  <si>
    <t>Donations</t>
  </si>
  <si>
    <t>Damage covered by insurance</t>
  </si>
  <si>
    <t>Change of provisions for litigation</t>
  </si>
  <si>
    <t>Membership fees</t>
  </si>
  <si>
    <t>Total other operating costs</t>
  </si>
  <si>
    <t>POZOSTAŁE PRZYCHODY OPERACYJNE</t>
  </si>
  <si>
    <t>Zysk ze zbycia aktywów trwałych</t>
  </si>
  <si>
    <t>Wartości niematerialne</t>
  </si>
  <si>
    <t>Zysk ze sprzedaży i leasingu zwrotnego</t>
  </si>
  <si>
    <t>Aktualizacja wyceny i zakończenie umów leasingu</t>
  </si>
  <si>
    <t>Spłaty należności uprzednio objętych odpisem z tytułu utraty wartości przy połączeniu przedsięwzięć</t>
  </si>
  <si>
    <t>Otrzymane rekompensaty i kary umowne</t>
  </si>
  <si>
    <t>Otrzymane odszkodowania od ubezpieczycieli</t>
  </si>
  <si>
    <t>Sprzedaż  materiałów</t>
  </si>
  <si>
    <t>Pozostałe przychody operacyjne razem</t>
  </si>
  <si>
    <t>POZOSTAŁE KOSZTY OPERACYJNE</t>
  </si>
  <si>
    <t xml:space="preserve">Strata ze zbycia i likwidacji aktywów trwałych </t>
  </si>
  <si>
    <t>Odpisy z tytułu utraty wartości</t>
  </si>
  <si>
    <t>Darowizny</t>
  </si>
  <si>
    <t>Odszkodowania</t>
  </si>
  <si>
    <t xml:space="preserve">Rezerwy na sprawy sądowe </t>
  </si>
  <si>
    <t xml:space="preserve">Opłaty członkowskie </t>
  </si>
  <si>
    <t>Pozostałe koszty operacyjne razem</t>
  </si>
  <si>
    <t>FINANCIAL INCOME</t>
  </si>
  <si>
    <t xml:space="preserve">Interest </t>
  </si>
  <si>
    <t>Leasing</t>
  </si>
  <si>
    <t>Loans</t>
  </si>
  <si>
    <t>Deposits and bank accounts</t>
  </si>
  <si>
    <t>Discount on receivables and liabilities</t>
  </si>
  <si>
    <t>Foreign exchange gains</t>
  </si>
  <si>
    <t>Gain on bank loans modifications</t>
  </si>
  <si>
    <t>Valuation and settlement of other financial instruments</t>
  </si>
  <si>
    <t>Total financial income</t>
  </si>
  <si>
    <t>FINANCIAL COSTS</t>
  </si>
  <si>
    <t>Lease agreements</t>
  </si>
  <si>
    <t>Borrowings</t>
  </si>
  <si>
    <t>Bonds</t>
  </si>
  <si>
    <t>Bank loans</t>
  </si>
  <si>
    <t>Other liabilities</t>
  </si>
  <si>
    <t>Foreign exchange losses</t>
  </si>
  <si>
    <t>Other expenses relating to bank loans</t>
  </si>
  <si>
    <t>Commissions</t>
  </si>
  <si>
    <t>Changes in expected cash flows resulting from original bank loans</t>
  </si>
  <si>
    <t>Valuation and settlement of derivatives</t>
  </si>
  <si>
    <t>Share of loss of a joint venture</t>
  </si>
  <si>
    <t>Total financial costs</t>
  </si>
  <si>
    <t>Net financial income / costs</t>
  </si>
  <si>
    <t>PRZYCHODY FINANSOWE</t>
  </si>
  <si>
    <t>Odsetki</t>
  </si>
  <si>
    <t>Pożyczki</t>
  </si>
  <si>
    <t>Lokaty i rachunki bankowe</t>
  </si>
  <si>
    <t>Dyskonto należności i zobowiązań</t>
  </si>
  <si>
    <t>Dodatnie różnice kursowe</t>
  </si>
  <si>
    <t>Zysk z modyfikacji kredytów bankowych</t>
  </si>
  <si>
    <t>Przychody z tytułu wyceny i rozliczenia pozostałych instrumentów finansowych</t>
  </si>
  <si>
    <t>Przychody finansowe razem</t>
  </si>
  <si>
    <t>KOSZTY FINANSOWE</t>
  </si>
  <si>
    <t>Obligacje</t>
  </si>
  <si>
    <t>Kredyty bankowe</t>
  </si>
  <si>
    <t>Inne zobowiązania</t>
  </si>
  <si>
    <t>Ujemne różnice kursowe</t>
  </si>
  <si>
    <t>Pozostałe zmiany związane z kredytami bankowymi</t>
  </si>
  <si>
    <t>Prowizje</t>
  </si>
  <si>
    <t>Koszty z tytułu wyceny i rozliczenia pozostałych instrumentów finansowych</t>
  </si>
  <si>
    <t>Zmiany oczekiwanych przepływów pieniężnych  z pierwotnych umów kredytowych</t>
  </si>
  <si>
    <t>Koszty z tytułu wyceny i realizacji instrumentów pochodnych</t>
  </si>
  <si>
    <t>Udział w stracie wspólnych przedsięwzięć</t>
  </si>
  <si>
    <t>Koszty finansowe razem</t>
  </si>
  <si>
    <t>Przychody / koszty finansowe netto</t>
  </si>
  <si>
    <t xml:space="preserve">Current tax </t>
  </si>
  <si>
    <t>Current tax regarding previous periods</t>
  </si>
  <si>
    <t xml:space="preserve">Deferred tax </t>
  </si>
  <si>
    <t>Income tax in the statement of profit or loss and other comprehensive income</t>
  </si>
  <si>
    <t>Profit / Loss</t>
  </si>
  <si>
    <t>Other comprehensive income</t>
  </si>
  <si>
    <t>Current income tax in profit or loss</t>
  </si>
  <si>
    <t>Change in income tax receivables / liabilities</t>
  </si>
  <si>
    <t>The balance of receivables / (liabilities) at the beginning of the period</t>
  </si>
  <si>
    <t>Acquisition of subsidiaries</t>
  </si>
  <si>
    <t>The balance of (receivables) / liabilities at the end of the period</t>
  </si>
  <si>
    <t>Offsetting the overpayment of other taxes towards the income tax liability</t>
  </si>
  <si>
    <t>Income tax recognized in Share-based payments reserve</t>
  </si>
  <si>
    <t>Income tax in the statement of cash flows (paid)</t>
  </si>
  <si>
    <t>Tax rate</t>
  </si>
  <si>
    <t>Tax according to the tax rate</t>
  </si>
  <si>
    <t>Adjustments by:</t>
  </si>
  <si>
    <t>Permanent differences between accounting regulations and tax law</t>
  </si>
  <si>
    <t>Interest, exchange differences and other osts related to loans</t>
  </si>
  <si>
    <t>Write-off of deferred tax assets</t>
  </si>
  <si>
    <t>Deferred tax assets not recognised on temporary differences and tax losses not to be recovered</t>
  </si>
  <si>
    <t xml:space="preserve">Deferred tax assets recognized on previous years' tax losses </t>
  </si>
  <si>
    <t>Effect of lower tax rates in Poland (19%) and Romania (16%)</t>
  </si>
  <si>
    <t>Effect of tax relief due to business in Special Economic Zone</t>
  </si>
  <si>
    <t>Previous years adjustments</t>
  </si>
  <si>
    <t>Income tax in profit or loss</t>
  </si>
  <si>
    <t>Effective tax rate</t>
  </si>
  <si>
    <t>CURRENT TAX</t>
  </si>
  <si>
    <t>Podatek bieżący</t>
  </si>
  <si>
    <t xml:space="preserve">Bieżący podatek dotyczący poprzednich okresów </t>
  </si>
  <si>
    <t>Podatek odroczony</t>
  </si>
  <si>
    <t>Podatek dochodowy w Skonsolidowanym sprawozdaniu z zysków lub strat i innych całkowitych dochodów</t>
  </si>
  <si>
    <t>Zysk lub strata</t>
  </si>
  <si>
    <t>Inne całkowite dochody</t>
  </si>
  <si>
    <t>Podatek bieżący ujęty w zysku lub stracie</t>
  </si>
  <si>
    <t>Zmiana stanu należności / zobowiązań z tytułu podatku dochodowego</t>
  </si>
  <si>
    <t>Stan należności / (zobowiązań) na początek okresu</t>
  </si>
  <si>
    <t>Nabycie jednostek zależnych</t>
  </si>
  <si>
    <t>Stan (należności) / zobowiązań na koniec okresu</t>
  </si>
  <si>
    <t>Zaliczenie nadpłaty innych podatków na poczet zobowiązania z tytułu podatku dochodowego</t>
  </si>
  <si>
    <t>Podatek dochodowy rozpoznany w Kapitale rezerwowym z tytułu płatności w formie akcji</t>
  </si>
  <si>
    <t>Podatek dochodowy w Skonsolidowanym sprawozdaniu z przepływów pieniężnych (zapłacony)</t>
  </si>
  <si>
    <t>Stawka podatku</t>
  </si>
  <si>
    <t>Podatek według stawki podatku</t>
  </si>
  <si>
    <t>Korekta o:</t>
  </si>
  <si>
    <t>Trwałe różnice pomiędzy prawem bilansowym i podatkowym</t>
  </si>
  <si>
    <t>Odsetki, różnice kursowe oraz pozostałe koszty związane z otrzymanymi kredytami i pożyczkami</t>
  </si>
  <si>
    <t>Spisanie aktywów z tytułu podatku odroczonego</t>
  </si>
  <si>
    <t>Straty podatkowe, od których nie rozpoznano aktywów z tytułu podatku odroczonego</t>
  </si>
  <si>
    <t>Aktywa z tytułu podatku odroczonego rozpoznane od strat podatkowych z lat ubiegłych</t>
  </si>
  <si>
    <t>Wpływ niższych stawek podatkowych w Polsce (19%) i w Rumunii (16%)</t>
  </si>
  <si>
    <t>Efekt zwolnienia podatkowego z tytułu działalności w SSE</t>
  </si>
  <si>
    <t>Korekty lat ubiegłych</t>
  </si>
  <si>
    <t>Podatek dochodowy ujęty w zysku lub stracie</t>
  </si>
  <si>
    <t>Efektywna stawka podatkowa</t>
  </si>
  <si>
    <t>Bieżący podatek dochodowy w rachunku zysków i strat</t>
  </si>
  <si>
    <t>31.12.2025
 Deferred tax included in:</t>
  </si>
  <si>
    <t>CSoFP</t>
  </si>
  <si>
    <t>NPL</t>
  </si>
  <si>
    <t>Equity*</t>
  </si>
  <si>
    <t>OB.</t>
  </si>
  <si>
    <t>Accrued interest on bank loans at effective interest method</t>
  </si>
  <si>
    <t>Accrued interest on borrowings received at effective interest method</t>
  </si>
  <si>
    <t>Unbilled revenue</t>
  </si>
  <si>
    <t>Unbilled revenue reductions</t>
  </si>
  <si>
    <t>Unbilled rebates for franchisees</t>
  </si>
  <si>
    <t>Refund liability</t>
  </si>
  <si>
    <t>Allowance for expected credit losses on receivables</t>
  </si>
  <si>
    <t>Allowance for expected credit losses on loans</t>
  </si>
  <si>
    <t>Impairment of property, plant and equipment</t>
  </si>
  <si>
    <t>Impairment of shares</t>
  </si>
  <si>
    <t>Impairment of inventory</t>
  </si>
  <si>
    <t>Temporary difference in property, plant and equipment and intangible assets</t>
  </si>
  <si>
    <t>Provisions and accruals</t>
  </si>
  <si>
    <t>Settlement of trade discounts and rebates</t>
  </si>
  <si>
    <t>Lease liability</t>
  </si>
  <si>
    <t>Foreign exchange gains and losses</t>
  </si>
  <si>
    <t>Carry-forward of unused tax losses</t>
  </si>
  <si>
    <t>Special economic zone tax relief</t>
  </si>
  <si>
    <t>Deferred income</t>
  </si>
  <si>
    <t>Valuation of derivatives</t>
  </si>
  <si>
    <t>Long term incentive plans</t>
  </si>
  <si>
    <t>Accrued interest on bank loans at effective interest method and revaluation of financial instruments as a result of changes of cash flows</t>
  </si>
  <si>
    <t>Accrued interest on loans at effective interest method and foreign exchange gains and losses</t>
  </si>
  <si>
    <t>Subscription fees settlement and other non-financial assets</t>
  </si>
  <si>
    <t>Right of use assets</t>
  </si>
  <si>
    <t>Non-interest costs related to loans</t>
  </si>
  <si>
    <t>Net deferred tax assets/ (liabilities)</t>
  </si>
  <si>
    <t>Deferred tax assets in CSoFP</t>
  </si>
  <si>
    <t>OCI</t>
  </si>
  <si>
    <t>Actuarial gains and losses</t>
  </si>
  <si>
    <t>TOTAL NET DEFERRED TAX ASSETS/ (LIABILITIES)</t>
  </si>
  <si>
    <t>Deferred tax liabilities in CSoFP</t>
  </si>
  <si>
    <t>31.12.2025</t>
  </si>
  <si>
    <t>31.12.2024</t>
  </si>
  <si>
    <t>31.12.2025
Podatek odroczony uwzględniony w:</t>
  </si>
  <si>
    <t>31.12.2024
Podatek odroczony uwzględniony w:</t>
  </si>
  <si>
    <t>31.12.2024
 Deferred tax included in:</t>
  </si>
  <si>
    <t>Naliczone odsetki od kredytu metodą efektywnej stopy procentowej</t>
  </si>
  <si>
    <t>Naliczone odsetki od otrzymanych pożyczek metodą efektywnej stopy procentowej</t>
  </si>
  <si>
    <t>Niezafakturowane przychody</t>
  </si>
  <si>
    <t>Niezafakturowane zmniejszenia przychodów</t>
  </si>
  <si>
    <t>Niezafakturowane rabaty dla franczyzobiorców</t>
  </si>
  <si>
    <t>Zobowiązanie z tytułu zwrotu wynagrodzenia</t>
  </si>
  <si>
    <t>Oczekiwane straty kredytowe należności</t>
  </si>
  <si>
    <t>Oczekiwane straty kredytowe pożyczek</t>
  </si>
  <si>
    <t>Odpis aktualizujący wartość środków trwałych</t>
  </si>
  <si>
    <t>Odpis aktualizujący wartość udziałów</t>
  </si>
  <si>
    <t>Odpis aktualizujący wartość zapasów</t>
  </si>
  <si>
    <t>Przejściowa różnica w wartości środków trwałych oraz wartości niematerialnych</t>
  </si>
  <si>
    <t>Rezerwy oraz niezafakturowane zobowiązania</t>
  </si>
  <si>
    <t>Rozliczenie należnych rabatów</t>
  </si>
  <si>
    <t>Różnice kursowe</t>
  </si>
  <si>
    <t>Strata podatkowa</t>
  </si>
  <si>
    <t>Ulga podatkowa SSE</t>
  </si>
  <si>
    <t xml:space="preserve">Rozliczenia międzyokresowe przychodów </t>
  </si>
  <si>
    <t>Wycena instrumentów pochodnych</t>
  </si>
  <si>
    <t>Programy lojalnościowe</t>
  </si>
  <si>
    <t>Aktywa z tytułu podatku odroczonego z działalności kontynuowanej</t>
  </si>
  <si>
    <t>31.12.2025
 Podatek odroczony uwzględniony w:</t>
  </si>
  <si>
    <t>31.12.2024
 Podatek odroczony uwzględniony w:</t>
  </si>
  <si>
    <t>SSzSF</t>
  </si>
  <si>
    <t>ZSN</t>
  </si>
  <si>
    <t>Kapitał*</t>
  </si>
  <si>
    <t>Naliczone odsetki od kredytów metodą efektywnej stopy procentowej i przeszacowanie instrumentów finansowych w wyniku zmiany oczekiwanych przepływów pieniężnych</t>
  </si>
  <si>
    <t>Naliczone odsetki od udzielonych pożyczek metodą efektywnej stopy procentowej i różnice kursowe</t>
  </si>
  <si>
    <t>Rozliczenie opłat subskrypcyjnych i pozostałe rozliczenia międzyokresowe kosztów</t>
  </si>
  <si>
    <t>Nieodsetkowe koszty związane z kredytami</t>
  </si>
  <si>
    <t>Rezerwa z tytułu podatku odroczonego z działalności kontynuowanej</t>
  </si>
  <si>
    <t>Aktywa/ (Rezerwa) z tytułu podatku odroczonego netto</t>
  </si>
  <si>
    <t>Rezerwa z tytułu podatku odroczonego w SSzSF</t>
  </si>
  <si>
    <t>BO</t>
  </si>
  <si>
    <t>Zyski i straty aktuarialne</t>
  </si>
  <si>
    <t xml:space="preserve">AKTYWA/ (REZERWA) Z TYTUŁU PODATKU ODROCZONEGO NETTO RAZEM </t>
  </si>
  <si>
    <t>Aktywa z tytułu podatku odroczonego w SSzSF</t>
  </si>
  <si>
    <t>31.12.2025
  Deferred tax included in:</t>
  </si>
  <si>
    <t>Note: *Kapitał własny obejmuje różnice kursowe oraz podatek dochodowy ujęty w rezerwie z tytułu płatności w formie akcji.</t>
  </si>
  <si>
    <t>Weighted average number of shares</t>
  </si>
  <si>
    <t>Diluting effect of call options (weighted average number of ordinary shares subject to recall)</t>
  </si>
  <si>
    <t>Diluting effect of unvested ordinary shares subject to performance conditions</t>
  </si>
  <si>
    <t>Diluting effect of unvested ordinary shares granted for service</t>
  </si>
  <si>
    <t>Diluted weighted average number of shares</t>
  </si>
  <si>
    <t>Net profit attributable to the equity holders of the parent (Net profit attributable to outstanding ordinary shares)</t>
  </si>
  <si>
    <t>Net profit attributable to the ordinary shares subject to recall</t>
  </si>
  <si>
    <t>Net profit attributable to ordinary equity holders of the parent</t>
  </si>
  <si>
    <t>Basic earnings per share in PLN</t>
  </si>
  <si>
    <t>Diluted earnings per share in PLN</t>
  </si>
  <si>
    <t>The number of shares used as the denominator of the formula; #</t>
  </si>
  <si>
    <t>Earnings per share; PLN</t>
  </si>
  <si>
    <t>Średnia ważona liczba akcji</t>
  </si>
  <si>
    <t>Efekt rozwadniający opcji kupna (średnia ważona liczba akcji zwykłych podlegających opcji)</t>
  </si>
  <si>
    <t>Efekt rozwadniający nienabytych akcji zwykłych objętych warunkami wynikowymi</t>
  </si>
  <si>
    <t>Rozwodniona średnia ważona liczba akcji</t>
  </si>
  <si>
    <t>Zysk netto przypadający na akcjonariuszy  jednostki dominującej (Zysk netto przypadający na wyemitowane akcje zwykłe)</t>
  </si>
  <si>
    <t>Zysk netto przypadający na akcje zwykłe podlegające opcji</t>
  </si>
  <si>
    <t>Zysk netto przypadający na zwykłych akcjonariuszy spółki dominującej</t>
  </si>
  <si>
    <t>Podstawowy zysk na akcję w PLN</t>
  </si>
  <si>
    <t>Rozwodniony zysk na akcję w PLN</t>
  </si>
  <si>
    <t>Zysk na akcję; PLN</t>
  </si>
  <si>
    <t>Liczba akcji użyta jako mianownik wzoru; #</t>
  </si>
  <si>
    <t>Fresh Meals Factory sp. z o.o. (poprzednio Maczfit Foods sp. z o.o.)</t>
  </si>
  <si>
    <t>DRIM Daniel Distribuţie FMCG S.R.L.</t>
  </si>
  <si>
    <t>Wartość firmy razem</t>
  </si>
  <si>
    <t>OWŚP</t>
  </si>
  <si>
    <t>Ekosystem Convenience</t>
  </si>
  <si>
    <t xml:space="preserve">Działalność Maczfit </t>
  </si>
  <si>
    <t>Działalność Masterlife Solutions</t>
  </si>
  <si>
    <t>Działalność FMCG w Rumunii</t>
  </si>
  <si>
    <t>Data nabycia</t>
  </si>
  <si>
    <t>Kwiecień 2017</t>
  </si>
  <si>
    <t>Kwiecień 2021</t>
  </si>
  <si>
    <t>Maj 2021</t>
  </si>
  <si>
    <t>Luty 2024</t>
  </si>
  <si>
    <t>Stan na 01.01.2025</t>
  </si>
  <si>
    <t>Stan na 31.12.2025</t>
  </si>
  <si>
    <t>Wartość brutto</t>
  </si>
  <si>
    <t>Total goodwill</t>
  </si>
  <si>
    <t>CGU</t>
  </si>
  <si>
    <t>Maczfit activity</t>
  </si>
  <si>
    <t>Masterlife Solutions activity</t>
  </si>
  <si>
    <t xml:space="preserve">Romanian FMCG activity </t>
  </si>
  <si>
    <t>Acquisition date</t>
  </si>
  <si>
    <t>April 2017</t>
  </si>
  <si>
    <t>April 2021</t>
  </si>
  <si>
    <t>May 2021</t>
  </si>
  <si>
    <t>February 2024</t>
  </si>
  <si>
    <t>Exchange differences</t>
  </si>
  <si>
    <t>Impairment loss for the year</t>
  </si>
  <si>
    <t>As at 31.12.2025</t>
  </si>
  <si>
    <t>Carrying amount</t>
  </si>
  <si>
    <t>As at 01.01.2025</t>
  </si>
  <si>
    <t>Value [PLNk]</t>
  </si>
  <si>
    <t>Zyski; PLNk</t>
  </si>
  <si>
    <t>Earnings; PLNk</t>
  </si>
  <si>
    <t>Software, copyrights and other licences</t>
  </si>
  <si>
    <t>Trademarks</t>
  </si>
  <si>
    <t>Relationships with franchisees</t>
  </si>
  <si>
    <t>Relationships with customers</t>
  </si>
  <si>
    <t>Costs of 
obtaining 
franchise 
agreements</t>
  </si>
  <si>
    <t>Intangible assets under construction</t>
  </si>
  <si>
    <t>Gross carrying amount</t>
  </si>
  <si>
    <t>Accumulated amortisation</t>
  </si>
  <si>
    <t>Accumulated impairment</t>
  </si>
  <si>
    <t>Increase due to acquisition of subsidiaries</t>
  </si>
  <si>
    <t>Additions</t>
  </si>
  <si>
    <t>Disposals</t>
  </si>
  <si>
    <t>Transfers from intangible assets under construction</t>
  </si>
  <si>
    <t>Amortisation</t>
  </si>
  <si>
    <t xml:space="preserve">Exchange differences </t>
  </si>
  <si>
    <t>Net carrying amount as at 01.01.2025</t>
  </si>
  <si>
    <t>Net carrying amount as at 31.12.2025</t>
  </si>
  <si>
    <t>Wartość netto na 01.01.2025</t>
  </si>
  <si>
    <t>Umorzenie</t>
  </si>
  <si>
    <t>Utrata wartości</t>
  </si>
  <si>
    <t>Nabycia</t>
  </si>
  <si>
    <t>Sprzedaż i likwidacje</t>
  </si>
  <si>
    <t>Transfery z wartości niematerialnych w budowie</t>
  </si>
  <si>
    <t>Odpisy w ciągu roku</t>
  </si>
  <si>
    <t>Wartość netto na 31.12.2025</t>
  </si>
  <si>
    <t>Oprogramowanie, prawa autorskie i  licencje</t>
  </si>
  <si>
    <t>Znaki towarowe</t>
  </si>
  <si>
    <t>Relacje z franczyzobiorcami</t>
  </si>
  <si>
    <t>Relacje z klientami</t>
  </si>
  <si>
    <t>Koszty zawarcia umów franczyzowych</t>
  </si>
  <si>
    <t>Wartości niematerialne  w budowie</t>
  </si>
  <si>
    <t>Wartość netto na 01.01.2024</t>
  </si>
  <si>
    <t>Wartość netto na 31.12.2024</t>
  </si>
  <si>
    <t>Net carrying amount as at 01.01.2024</t>
  </si>
  <si>
    <t>Net carrying amount as at 31.12.2024</t>
  </si>
  <si>
    <t>Position</t>
  </si>
  <si>
    <t>Description</t>
  </si>
  <si>
    <t>Fair value at the acquisition date</t>
  </si>
  <si>
    <t>Carrying amount as at 31.12.2025</t>
  </si>
  <si>
    <t>Carrying amount as at 31.12.2024</t>
  </si>
  <si>
    <t>'Żabka'</t>
  </si>
  <si>
    <t>Trademarks used by stores engaged in retail trade in food, alcohol and tobacco products, managed by the Group</t>
  </si>
  <si>
    <t>'Freshmarket'</t>
  </si>
  <si>
    <t>'Zielone okienko'</t>
  </si>
  <si>
    <t>Services provided under the 'Zielone Okienko' trademark include: payment acceptance services that enable customers to pay bills in Żabka stores, photocopying services, prepayments for mobile telephone</t>
  </si>
  <si>
    <t>'Maczfit'</t>
  </si>
  <si>
    <t>Trademark used by internet website and mobile application used to deliver professional dietary catering</t>
  </si>
  <si>
    <t>'Dietly'</t>
  </si>
  <si>
    <t>Trademark used by comparison website that helps customers to find and order the most accurate dietary catering</t>
  </si>
  <si>
    <t>Trademarks total</t>
  </si>
  <si>
    <t>Commercial relations of Żabka Polska S.A. with franchisees running stores</t>
  </si>
  <si>
    <t>Relationships with franchisees total</t>
  </si>
  <si>
    <t>Relationships with customers of 'Maczfit'</t>
  </si>
  <si>
    <t>B2C relations of former Maczfit Foods sp z o.o. with customers of its internet website and mobile application 'Maczfit'</t>
  </si>
  <si>
    <t>Relationships with customers of 'Dietly'</t>
  </si>
  <si>
    <t>B2B relations of Masterlife Solutions sp. z o.o. with customers of 'Dietly' comparison website</t>
  </si>
  <si>
    <t>Relationships with customers of 'DRIM Daniel'</t>
  </si>
  <si>
    <t>B2B relations of DRIM Daniel Distributie FMCG S.R.L.. with customers which include supermarkets, convenience stores, grocery stores and local stores</t>
  </si>
  <si>
    <t>Relationships with customers total</t>
  </si>
  <si>
    <t>„Żabka”</t>
  </si>
  <si>
    <t>Znaki towarowe używane przez sklepy prowadzące detaliczną działalność w zakresie handlu żywnością, alkoholami oraz wyrobami tytoniowymi, którymi zarządza Grupa</t>
  </si>
  <si>
    <t>„Freshmarket”</t>
  </si>
  <si>
    <t>„Zielone okienko”</t>
  </si>
  <si>
    <t>Usługi świadczone pod znakiem towarowym „Zielone Okienko” obejmują: usługi przyjmowania płatności, które umożliwiają klientom regulowanie rachunków w sklepach Żabka, usługi ksero, przedpłaty dotyczące telefonii komórkowej</t>
  </si>
  <si>
    <t>„Maczfit”</t>
  </si>
  <si>
    <t>Znak towarowy używany przez stronę internetową i aplikację mobilną do dostarczania profesjonalnego cateringu dietetycznego</t>
  </si>
  <si>
    <t>„Dietly”</t>
  </si>
  <si>
    <t>Znak towarowy używany przez porównywarkę internetową, która pomaga klientom znaleźć i zamówić najbardziej odpowiedni catering dietetyczny</t>
  </si>
  <si>
    <t>Znaki towarowe razem</t>
  </si>
  <si>
    <t>Relacje handlowe spółki Żabka Polska S.A. z franczyzobiorcami prowadzącymi sklepy</t>
  </si>
  <si>
    <t>Relacje z franczyzobiorcami razem</t>
  </si>
  <si>
    <t>Relacje z
klientami „Maczfit”</t>
  </si>
  <si>
    <t xml:space="preserve">Relacje B2C Maczfit Foods sp. z o.o. z klientami strony internetowej i aplikacji mobilnej Maczfit </t>
  </si>
  <si>
    <t>Relacje z klientami ”Dietly"</t>
  </si>
  <si>
    <t>Relacje B2C Masterlife Solutions sp. z o.o. z
klientami porównywarki internetowej „Dietly”</t>
  </si>
  <si>
    <t>Relacje z klientami  "DRIM Daniel"</t>
  </si>
  <si>
    <t>Relacje B2C DRIM Daniel Distributie FMCG S.R.L.. z klientami obejmującymi supermarkety, sklepy całodobowe, sklepy spożywcze i sklepy lokalne</t>
  </si>
  <si>
    <t>Relacje z klientami razem</t>
  </si>
  <si>
    <t>Opis</t>
  </si>
  <si>
    <t>Wartość godziwa na dzień nabycia 31.12.2025</t>
  </si>
  <si>
    <t>Wartość bilansowa na dzień 31.12.2024</t>
  </si>
  <si>
    <t>Accumulated depreciation</t>
  </si>
  <si>
    <t>New lease agreements and modifications</t>
  </si>
  <si>
    <t xml:space="preserve">Termination of lease agreements </t>
  </si>
  <si>
    <t xml:space="preserve">Reclassification </t>
  </si>
  <si>
    <t>Depreciation</t>
  </si>
  <si>
    <t>Exchange differences - gross carrying amount</t>
  </si>
  <si>
    <t>Exchange differences - accumulated depreciation</t>
  </si>
  <si>
    <t xml:space="preserve">Gross carrying amount </t>
  </si>
  <si>
    <t>Advances for future deliveries</t>
  </si>
  <si>
    <t xml:space="preserve">Assets not invoiced </t>
  </si>
  <si>
    <t>Zaliczki na przyszłe dostawy</t>
  </si>
  <si>
    <t>Aktywa niezafakturowane</t>
  </si>
  <si>
    <t>Land</t>
  </si>
  <si>
    <t>Buildings and structures</t>
  </si>
  <si>
    <t>Machines, devices and other</t>
  </si>
  <si>
    <t>Assets under construction</t>
  </si>
  <si>
    <t>Transfer from assets under construction</t>
  </si>
  <si>
    <t>Grunty</t>
  </si>
  <si>
    <t>Budynki i budowle</t>
  </si>
  <si>
    <t>Maszyny, urządzenia i pozostałe</t>
  </si>
  <si>
    <t>Środki trwałe w budowie</t>
  </si>
  <si>
    <t>Transfery ze środków trwałych w budowie</t>
  </si>
  <si>
    <t>Różnice kursowe - wartość księgowa brutto</t>
  </si>
  <si>
    <t>Różnice kursowe - umorzenie</t>
  </si>
  <si>
    <t>Vehicles</t>
  </si>
  <si>
    <t>Środki transportu</t>
  </si>
  <si>
    <t>Zwiększenie z tytułu nabycia spółek zależnych</t>
  </si>
  <si>
    <t>Nowe umowy leasingu oraz modyfikacje</t>
  </si>
  <si>
    <t>Rozwiązanie umów leasingu</t>
  </si>
  <si>
    <t xml:space="preserve">Amortyzacja </t>
  </si>
  <si>
    <t>As at 1 January</t>
  </si>
  <si>
    <t>Termination of lease agreements</t>
  </si>
  <si>
    <t>Payments</t>
  </si>
  <si>
    <t>Interest cost</t>
  </si>
  <si>
    <t>As at 31 December</t>
  </si>
  <si>
    <t>Current</t>
  </si>
  <si>
    <t>Non-current</t>
  </si>
  <si>
    <t>Depreciation of right-of-use assets</t>
  </si>
  <si>
    <t>Impairment of right-of-use assets</t>
  </si>
  <si>
    <t>Interest on lease liabilities</t>
  </si>
  <si>
    <t>Short-term leases</t>
  </si>
  <si>
    <t>Gain or loss on remeasurement and termination of lease agreements</t>
  </si>
  <si>
    <t>The impact of lease contracts on profit before tax</t>
  </si>
  <si>
    <t>Operating activities</t>
  </si>
  <si>
    <t>Financial activities</t>
  </si>
  <si>
    <t>Payment of the principal amount</t>
  </si>
  <si>
    <t>Interest paid</t>
  </si>
  <si>
    <t>Impact of lease agreements on cash flows</t>
  </si>
  <si>
    <t>Stan na 1 stycznia</t>
  </si>
  <si>
    <t>Zakończenie umów leasingu</t>
  </si>
  <si>
    <t>Płatności</t>
  </si>
  <si>
    <t>Stan na 31 grudnia</t>
  </si>
  <si>
    <t>Część krótkoterminowa</t>
  </si>
  <si>
    <t>Część długoterminowa</t>
  </si>
  <si>
    <t>Amortyzacja aktywów z tytułu prawa do użytkowania</t>
  </si>
  <si>
    <t>Utrata wartości aktywów z tytułu prawa do użytkowania</t>
  </si>
  <si>
    <t>Odsetki od zobowiązań z tytułu leasingu</t>
  </si>
  <si>
    <t>Leasing krótkoterminowy</t>
  </si>
  <si>
    <t>Wynik na zakończeniu umów leasingu</t>
  </si>
  <si>
    <t>Wpływ umów leasingu na zysk przed opodatkowaniem</t>
  </si>
  <si>
    <t>Działalność operacyjna</t>
  </si>
  <si>
    <t>Działalność finansowa</t>
  </si>
  <si>
    <t>Spłata części głównej</t>
  </si>
  <si>
    <t>Wpływ umów leasingu na przepływy pieniężne</t>
  </si>
  <si>
    <t>2025*</t>
  </si>
  <si>
    <t>2024*</t>
  </si>
  <si>
    <t>Total net carrying value</t>
  </si>
  <si>
    <t>The rate of increase in revenues during the forecasted period</t>
  </si>
  <si>
    <t>9,1%-14,7%</t>
  </si>
  <si>
    <t>7,5%-16,2%</t>
  </si>
  <si>
    <t xml:space="preserve">Operating profit margin (based on IFRS revenue): </t>
  </si>
  <si>
    <t xml:space="preserve">       during the forecasted period </t>
  </si>
  <si>
    <t>8,2%-9,4%</t>
  </si>
  <si>
    <t>7,8%-10%</t>
  </si>
  <si>
    <t xml:space="preserve">       during the residual period </t>
  </si>
  <si>
    <t xml:space="preserve">Discount rate: </t>
  </si>
  <si>
    <t xml:space="preserve">       before tax</t>
  </si>
  <si>
    <t xml:space="preserve">       after tax</t>
  </si>
  <si>
    <t xml:space="preserve">The growth rate used to estimate cash flows in the residual period  </t>
  </si>
  <si>
    <t>3,67%-6,07%</t>
  </si>
  <si>
    <t>3,3 -8,3%</t>
  </si>
  <si>
    <t>28,8%-35,6%</t>
  </si>
  <si>
    <t>35%-38%</t>
  </si>
  <si>
    <t>n/a</t>
  </si>
  <si>
    <t>2,5%-3,1%</t>
  </si>
  <si>
    <t>Działalność Maczfit</t>
  </si>
  <si>
    <t>Wartość bilansowa razem</t>
  </si>
  <si>
    <t xml:space="preserve">Stopa wzrostu przychodów ze sprzedaży w okresie prognozy </t>
  </si>
  <si>
    <t xml:space="preserve">Marża zysku operacyjnego ( na bazie przychodów MSSF): </t>
  </si>
  <si>
    <t xml:space="preserve">       w okresie prognozowanym</t>
  </si>
  <si>
    <t xml:space="preserve">       w okresie rezydualnym </t>
  </si>
  <si>
    <t xml:space="preserve">Stopa dyskontowa: </t>
  </si>
  <si>
    <t xml:space="preserve">       przed opodatkowaniem </t>
  </si>
  <si>
    <t xml:space="preserve">       po opodatkowaniu </t>
  </si>
  <si>
    <t xml:space="preserve">Stopa wzrostu zastosowana do szacowania przepływów pieniężnych w okresie rezydualnym </t>
  </si>
  <si>
    <t>Materials</t>
  </si>
  <si>
    <t>Merchandise</t>
  </si>
  <si>
    <t>Advances for deliveries</t>
  </si>
  <si>
    <t>Total inventory (gross)</t>
  </si>
  <si>
    <t>Revaluation write-down</t>
  </si>
  <si>
    <t>Total inventory (net)</t>
  </si>
  <si>
    <t>Write-downs on inventory at the beginning of the period</t>
  </si>
  <si>
    <t>Increase</t>
  </si>
  <si>
    <t>Utilised</t>
  </si>
  <si>
    <t>Reversed</t>
  </si>
  <si>
    <t>Write-downs on inventory at the end of the period</t>
  </si>
  <si>
    <t>Materiały</t>
  </si>
  <si>
    <t>Towary</t>
  </si>
  <si>
    <t>Zaliczki na dostawy</t>
  </si>
  <si>
    <t>Zapasy razem (brutto)</t>
  </si>
  <si>
    <t>Odpis aktualizujący</t>
  </si>
  <si>
    <t>Zapasy razem (netto)</t>
  </si>
  <si>
    <t>Odpis aktualizujący wartość zapasów na początek okresu</t>
  </si>
  <si>
    <t>Zwiększenie</t>
  </si>
  <si>
    <t>Wykorzystanie</t>
  </si>
  <si>
    <t>Rozwiązanie</t>
  </si>
  <si>
    <t>Odpis aktualizujący wartość zapasów na koniec okresu</t>
  </si>
  <si>
    <t>The table below presents changes in the write-down of inventory:</t>
  </si>
  <si>
    <t>Trade receivables (gross)</t>
  </si>
  <si>
    <t>Loss allowance for expected credit losses</t>
  </si>
  <si>
    <t>Trade receivables (net)</t>
  </si>
  <si>
    <t>Należności brutto</t>
  </si>
  <si>
    <t>Odpisy na oczekiwane straty kredytowe</t>
  </si>
  <si>
    <t>Należności z tytułu dostaw i usług</t>
  </si>
  <si>
    <t>The table below presents changes in the loss allowance for expected credit losses:</t>
  </si>
  <si>
    <t>Loss allowance for expected credit losses at the beginning of the period</t>
  </si>
  <si>
    <t>Loss alowance for expected credit losses at the end of the period</t>
  </si>
  <si>
    <t>Odpis na oczekiwane straty kredytowe na początek okresu</t>
  </si>
  <si>
    <t>Odpis na oczekiwane straty kredytowe na koniec okresu</t>
  </si>
  <si>
    <t>Poniższa tabela przedstawia zmiany w odpisie aktualizującym z tytułu oczekiwanych strat kredytowych:</t>
  </si>
  <si>
    <t>Non-current loans granted</t>
  </si>
  <si>
    <t>Loans to franchisees</t>
  </si>
  <si>
    <t>Current loans granted</t>
  </si>
  <si>
    <t xml:space="preserve">Loans granted </t>
  </si>
  <si>
    <t>Loss allowance for expected credit losses at the end of the period</t>
  </si>
  <si>
    <t>Długoterminowe udzielone pożyczki</t>
  </si>
  <si>
    <t>Pożyczki udzielone franczyzobiorcom</t>
  </si>
  <si>
    <t>Krótkoterminowe udzielone pożyczki</t>
  </si>
  <si>
    <t>Type of relation</t>
  </si>
  <si>
    <t>Loan amount (in thousands)</t>
  </si>
  <si>
    <t>Currency</t>
  </si>
  <si>
    <t>Maturity date</t>
  </si>
  <si>
    <t>Interest</t>
  </si>
  <si>
    <t>Loan 2</t>
  </si>
  <si>
    <t>Fixed</t>
  </si>
  <si>
    <t xml:space="preserve">Other </t>
  </si>
  <si>
    <t>24.09.2023</t>
  </si>
  <si>
    <t>PLN</t>
  </si>
  <si>
    <t>30.04.2025</t>
  </si>
  <si>
    <t>WIBOR + margin</t>
  </si>
  <si>
    <t>Loan 3</t>
  </si>
  <si>
    <t>16.10.2023</t>
  </si>
  <si>
    <t>Loan 4</t>
  </si>
  <si>
    <t>24.11.2023</t>
  </si>
  <si>
    <t>Loan 5</t>
  </si>
  <si>
    <t>21.06.2024</t>
  </si>
  <si>
    <t>Loan 6</t>
  </si>
  <si>
    <t>27.12.2024</t>
  </si>
  <si>
    <t>Carrying amount 31.12.2025</t>
  </si>
  <si>
    <t>Carrying amount 31.12.2024</t>
  </si>
  <si>
    <t>Rodzaj powiązania</t>
  </si>
  <si>
    <t>Kwota pożyczki (w tysiącach)</t>
  </si>
  <si>
    <t>Waluta</t>
  </si>
  <si>
    <t>Termin spłaty</t>
  </si>
  <si>
    <t>Oprocentowanie</t>
  </si>
  <si>
    <t>Wartość księgowa 31.12.2025</t>
  </si>
  <si>
    <t>Wartość księgowa 31.12.2024</t>
  </si>
  <si>
    <t>Pożyczka 2</t>
  </si>
  <si>
    <t>WIBOR + marża</t>
  </si>
  <si>
    <t>Pożyczka 3</t>
  </si>
  <si>
    <t>Pożyczka 4</t>
  </si>
  <si>
    <t>Pożyczka 5</t>
  </si>
  <si>
    <t>Pożyczka 6</t>
  </si>
  <si>
    <t>Pożyczki dla franczyzobiorców</t>
  </si>
  <si>
    <t>Stałe</t>
  </si>
  <si>
    <t>Shares and stocks in non-related entities</t>
  </si>
  <si>
    <t>Biały Obrus sp. z o.o.</t>
  </si>
  <si>
    <t>AiFi Inc</t>
  </si>
  <si>
    <t>Synerise S.A.</t>
  </si>
  <si>
    <t>Deposits</t>
  </si>
  <si>
    <t>Non-current other financial assets</t>
  </si>
  <si>
    <t>Security deposits</t>
  </si>
  <si>
    <t>Receivables subject to factoring</t>
  </si>
  <si>
    <t>Current other financial assets</t>
  </si>
  <si>
    <t>Loss allowance for expected credit losses from other financial assets at the beginning of the period</t>
  </si>
  <si>
    <t>Loss allowance for expected credit losses from other financial assets at the end of the period</t>
  </si>
  <si>
    <t>The table below presents changes in loss allowance for other financial assets:</t>
  </si>
  <si>
    <t>Kaucje</t>
  </si>
  <si>
    <t>Należności z tytułu faktoringu</t>
  </si>
  <si>
    <t>Długoterminowe pozostałe aktywa finansowe</t>
  </si>
  <si>
    <t>Krótkoterminowe pozostałe aktywa finansowe</t>
  </si>
  <si>
    <t>Total right of return assets</t>
  </si>
  <si>
    <t>Aktywa z tytułu prawa do zwrotu razem</t>
  </si>
  <si>
    <t>Poniższa tabela przedstawia zmiany w odpisie aktualizującym dla pozostałych aktywów finansowych:</t>
  </si>
  <si>
    <t>Prepayments</t>
  </si>
  <si>
    <t>Arrangement fees and commitment fees of revolving loan facility</t>
  </si>
  <si>
    <t>Software</t>
  </si>
  <si>
    <t>Insurance premiums</t>
  </si>
  <si>
    <t>Marketing and advertisements</t>
  </si>
  <si>
    <t>Investment in an JV</t>
  </si>
  <si>
    <t>Non-current other non-financial assets</t>
  </si>
  <si>
    <t>Receivables from tax authorities</t>
  </si>
  <si>
    <t>Non-financial assets relating to advances</t>
  </si>
  <si>
    <t>Current other non-financial assets</t>
  </si>
  <si>
    <t>Rozliczenia międzyokresowe kosztów</t>
  </si>
  <si>
    <t>Opłata za usługi związane z udzieleniem i zapewnieniem dostępności kredytu obrotowego</t>
  </si>
  <si>
    <t>Oprogramowanie</t>
  </si>
  <si>
    <t>Składki ubezpieczeniowe</t>
  </si>
  <si>
    <t>Marketing i reklama</t>
  </si>
  <si>
    <t>Inwestycje we wspólne przedsięwzięcia</t>
  </si>
  <si>
    <t>Długoterminowe pozostałe aktywa niefinansowe</t>
  </si>
  <si>
    <t>Należności budżetowe</t>
  </si>
  <si>
    <t>Aktywa niefinansowe dotyczące zaliczek</t>
  </si>
  <si>
    <t>Krótkoterminowe pozostałe aktywa niefinansowe</t>
  </si>
  <si>
    <t>Acquisition of DRIM Daniel Distribuţie FMCG S.R.L.</t>
  </si>
  <si>
    <t>Acquisition of izidrop sp. z o.o.</t>
  </si>
  <si>
    <t>Non-current liability for a written put option over non-controlling interest</t>
  </si>
  <si>
    <t xml:space="preserve">Acquisition of Fresh Meals Factory sp. z o.o. </t>
  </si>
  <si>
    <t>Current liability for a written put option over non-controlling interest</t>
  </si>
  <si>
    <t xml:space="preserve"> DRIM Daniel Distribuţie FMCG S.R.L.</t>
  </si>
  <si>
    <t xml:space="preserve"> izidrop sp.z o.o.</t>
  </si>
  <si>
    <t>Długoterminowe zobowiązanie z tytułu opcji put na udziały niekontrolujące</t>
  </si>
  <si>
    <t xml:space="preserve">Fresh Meals Factory sp. z o.o. </t>
  </si>
  <si>
    <t>Krótkoterminowe zobowiązanie z tytułu opcji put na udziały niekontrolujące</t>
  </si>
  <si>
    <t>Trade payables</t>
  </si>
  <si>
    <t>related to purchase of property, plant and equipment and intangible assets</t>
  </si>
  <si>
    <t>Derivatives</t>
  </si>
  <si>
    <t>Non-invoiced liabilities</t>
  </si>
  <si>
    <t>Liabilities related to franchisee deposits</t>
  </si>
  <si>
    <t>Non-current other financial liabilities</t>
  </si>
  <si>
    <t>related to supplies and services</t>
  </si>
  <si>
    <t>Trade payables covered by supplier finance agreements (reverse factoring)</t>
  </si>
  <si>
    <t>Liabilities to the factor (factoring of receivables)</t>
  </si>
  <si>
    <t>Current trade payables and other financial liabilities</t>
  </si>
  <si>
    <t>Total trade payables and other financial liabilities</t>
  </si>
  <si>
    <t>Zobowiązania wobec dostawców</t>
  </si>
  <si>
    <t>z tytułu zakupu środków trwałych oraz wartości niematerialnych</t>
  </si>
  <si>
    <t>Instrumenty pochodne</t>
  </si>
  <si>
    <t>Niezafakturowane zobowiązania</t>
  </si>
  <si>
    <t>Zobowiązania z tytułu kaucji franczyzobiorców</t>
  </si>
  <si>
    <t>Długoterminowe pozostałe zobowiązania finansowe</t>
  </si>
  <si>
    <t>z tytułu dostaw i usług</t>
  </si>
  <si>
    <t>Zobowiązania wobec dostawców objęte mechanizmem finansowania dostawców (faktoring odwrotny)</t>
  </si>
  <si>
    <t>Zobowiązania wobec faktora (faktoring należności)</t>
  </si>
  <si>
    <t>Krótkoterminowe zobowiązania z tytułu dostaw i usług oraz pozostałe zobowiązania finansowe</t>
  </si>
  <si>
    <t>Zobowiązania z tytułu dostaw i usług oraz pozostałe zobowiązania finansowe razem</t>
  </si>
  <si>
    <t>Rebates</t>
  </si>
  <si>
    <t>Right to return the merchandise</t>
  </si>
  <si>
    <t>'Żappka' programme</t>
  </si>
  <si>
    <t>Rabaty</t>
  </si>
  <si>
    <t>Prawo do zwrotu towarów</t>
  </si>
  <si>
    <t>Program "Żappka"</t>
  </si>
  <si>
    <t>Provision for retirement, disability and posthumous benefits</t>
  </si>
  <si>
    <t>Non-current employee benefits liabilities</t>
  </si>
  <si>
    <t>Liabilities to employees in respect of remuneration and functions performed</t>
  </si>
  <si>
    <t>Liabilities for paid absences</t>
  </si>
  <si>
    <t>Current employee benefits liabilities</t>
  </si>
  <si>
    <t>Provision for retirement, disability and posthumous benefits at the beginning of the period</t>
  </si>
  <si>
    <t>Costs included in the financial result</t>
  </si>
  <si>
    <t>Current and past service costs</t>
  </si>
  <si>
    <t>Actuarial (gains) / losses recognised in other comprehensive income</t>
  </si>
  <si>
    <t>Paid benefits</t>
  </si>
  <si>
    <t>Provision for retirement, disability and posthumous benefits at the end of the period</t>
  </si>
  <si>
    <t>Key assumptions used to measure the provision for retirement, disability and posthumous benefits</t>
  </si>
  <si>
    <t>Discount rate</t>
  </si>
  <si>
    <t>Projected inflation rate</t>
  </si>
  <si>
    <t>Employee turnover rate depending on age</t>
  </si>
  <si>
    <t>1,6%-9,9%</t>
  </si>
  <si>
    <t>1,8%-11,2%</t>
  </si>
  <si>
    <t>Projected wage growth rate</t>
  </si>
  <si>
    <t>6%-6,5%</t>
  </si>
  <si>
    <t>5,1%-7%</t>
  </si>
  <si>
    <t>Average age of employees</t>
  </si>
  <si>
    <t>Rezerwa na świadczenia emerytalne i rentowe oraz odprawy pośmiertne</t>
  </si>
  <si>
    <t>Długoterminowe zobowiązania z tytułu świadczeń pracowniczych</t>
  </si>
  <si>
    <t>Zobowiązania wobec pracowników z tytułu wynagrodzeń oraz pełnionych funkcji</t>
  </si>
  <si>
    <t>Zobowiązania z tytułu płatnych nieobecności</t>
  </si>
  <si>
    <t>Krótkoterminowe zobowiązania z tytułu świadczeń pracowniczych</t>
  </si>
  <si>
    <t>Rezerwa na świadczenia emerytalne i rentowe oraz odprawy pośmiertne na początek okresu</t>
  </si>
  <si>
    <t>Koszty ujęte w wyniku finansowym</t>
  </si>
  <si>
    <t>Koszty bieżącego i przeszłego zatrudnienia</t>
  </si>
  <si>
    <t>(Zyski) / straty aktuarialne ujęte w innych całkowitych dochodach</t>
  </si>
  <si>
    <t>Wypłacone świadczenia</t>
  </si>
  <si>
    <t>Rezerwa na świadczenia emerytalne i rentowe oraz odprawy pośmiertne na koniec okresu</t>
  </si>
  <si>
    <t>Kluczowe założenia zastosowane do wyceny rezerwy na świadczenia emerytalne i rentowe oraz odprawy pośmiertne</t>
  </si>
  <si>
    <t>Stopa dyskontowa</t>
  </si>
  <si>
    <t>Przewidywany wskaźnik inflacji</t>
  </si>
  <si>
    <t>Wskaźnik rotacji pracowników w zależności od wieku</t>
  </si>
  <si>
    <t>Przewidywana stopa wzrostu wynagrodzeń</t>
  </si>
  <si>
    <t>Średni wiek pracowników</t>
  </si>
  <si>
    <t>Non-current deferred income</t>
  </si>
  <si>
    <t>Current deferred income</t>
  </si>
  <si>
    <t>Total deferred income</t>
  </si>
  <si>
    <t>Liabilities to social insurance and personal income tax</t>
  </si>
  <si>
    <t>Excise duty liabilities</t>
  </si>
  <si>
    <t>VAT liabilities</t>
  </si>
  <si>
    <t>Current other non-financial liabilities</t>
  </si>
  <si>
    <t>Total other non-financial liabilities and deferred income</t>
  </si>
  <si>
    <t>Contract liability at the beginning of the period</t>
  </si>
  <si>
    <t>Prepayments received from customers</t>
  </si>
  <si>
    <t>Recognised as revenue in the period</t>
  </si>
  <si>
    <t>Contract liability at the end of the period</t>
  </si>
  <si>
    <t>Zobowiązania z tytułu umów na początek okresu</t>
  </si>
  <si>
    <t>Przedpłaty otrzymane od klientów</t>
  </si>
  <si>
    <t>Rozpoznane jako przychody w okresie</t>
  </si>
  <si>
    <t>Zobowiązania z tytułu umów na koniec okresu</t>
  </si>
  <si>
    <t>Provisions at the beginning of the period</t>
  </si>
  <si>
    <t>Provisions at the end of the period</t>
  </si>
  <si>
    <t>The court cases for which provision was recognised</t>
  </si>
  <si>
    <t>An outflow of resources embodying economic benefits is probable</t>
  </si>
  <si>
    <t xml:space="preserve">Number of lawsuits </t>
  </si>
  <si>
    <t>The value of liabilities for individual lawsuits</t>
  </si>
  <si>
    <t>2 - 798</t>
  </si>
  <si>
    <t>1 - 392</t>
  </si>
  <si>
    <t>The value of the provision</t>
  </si>
  <si>
    <t>An outflow of resources embodying economic benefits is not probable</t>
  </si>
  <si>
    <t>Number of lawsuits</t>
  </si>
  <si>
    <t>1 - 621</t>
  </si>
  <si>
    <t>8 - 620</t>
  </si>
  <si>
    <t>Total value of lawsuits for which no provisions were recognised</t>
  </si>
  <si>
    <t>Rezerwy na początek okresu</t>
  </si>
  <si>
    <t>Rezerwy na koniec okresu</t>
  </si>
  <si>
    <t>Sprawy sądowe, dla których utworzono rezerwę</t>
  </si>
  <si>
    <t>Wypływ korzyści ekonomicznych jest prawdopodobny</t>
  </si>
  <si>
    <t>Liczba pozwów (szt.)</t>
  </si>
  <si>
    <t>Wartość zobowiązań dla poszczególnych pozwów</t>
  </si>
  <si>
    <t>Wartość rezerwy</t>
  </si>
  <si>
    <t>Wypływ korzyści ekonomicznych nie jest prawdopodobny</t>
  </si>
  <si>
    <t>Łączna wartość pozwów, dla których nie utworzono rezerwy</t>
  </si>
  <si>
    <t>7. Debt and capital management</t>
  </si>
  <si>
    <t>7.3</t>
  </si>
  <si>
    <t>6.4</t>
  </si>
  <si>
    <t>Less cash and cash equivalents</t>
  </si>
  <si>
    <t>7.4</t>
  </si>
  <si>
    <t>Net debt</t>
  </si>
  <si>
    <t>Equity</t>
  </si>
  <si>
    <t>7.2</t>
  </si>
  <si>
    <t>Equity and net debt</t>
  </si>
  <si>
    <t>Leverage ratio</t>
  </si>
  <si>
    <t>Kredyty, pożyczki i obligacje</t>
  </si>
  <si>
    <t>Kredyty</t>
  </si>
  <si>
    <t xml:space="preserve">Obligacje </t>
  </si>
  <si>
    <t>Minus środki pieniężne i ich ekwiwalenty</t>
  </si>
  <si>
    <t>Kapitał własny</t>
  </si>
  <si>
    <t>Kapitał i zadłużenie netto</t>
  </si>
  <si>
    <t>Wskaźnik dźwigni</t>
  </si>
  <si>
    <t>Shareholder</t>
  </si>
  <si>
    <t>Number of shares</t>
  </si>
  <si>
    <t>Heket Topco S.à r.l.</t>
  </si>
  <si>
    <t>PG Investment Company 1113B S.à r.l.</t>
  </si>
  <si>
    <t>Others</t>
  </si>
  <si>
    <t>Akcjonariusz</t>
  </si>
  <si>
    <t>Liczba akcji</t>
  </si>
  <si>
    <t>Pozostali</t>
  </si>
  <si>
    <t>Monetary changes</t>
  </si>
  <si>
    <t>Cash inflows</t>
  </si>
  <si>
    <t>Payment</t>
  </si>
  <si>
    <t>Capital repayment</t>
  </si>
  <si>
    <t>Non-monetary changes</t>
  </si>
  <si>
    <t>Accrued interest</t>
  </si>
  <si>
    <t>Exchange differences from valuation</t>
  </si>
  <si>
    <t>Expected cash flows changes</t>
  </si>
  <si>
    <t>Other non-monetary changes</t>
  </si>
  <si>
    <t>As at 01.01.2024</t>
  </si>
  <si>
    <t>As at 31.12.2024</t>
  </si>
  <si>
    <t>Zmiany pieniężne</t>
  </si>
  <si>
    <t>Wpływy</t>
  </si>
  <si>
    <t>Spłaty kapitału</t>
  </si>
  <si>
    <t>Odsetki zapłacone</t>
  </si>
  <si>
    <t>Zmiany niepieniężne</t>
  </si>
  <si>
    <t>Odsetki naliczone</t>
  </si>
  <si>
    <t>Różnice kursowe z wyceny</t>
  </si>
  <si>
    <t>Zmiany oczekiwanych przepływów pieniężnych</t>
  </si>
  <si>
    <t>Pozostałe zmiany niepieniężne</t>
  </si>
  <si>
    <t>Stan na 01.01.2024</t>
  </si>
  <si>
    <t>Stan na 31.12.2024</t>
  </si>
  <si>
    <t>Granting entity</t>
  </si>
  <si>
    <t>The date of conclusion of the contract</t>
  </si>
  <si>
    <t>Interest*</t>
  </si>
  <si>
    <t>Repayment method</t>
  </si>
  <si>
    <t>Bank loan</t>
  </si>
  <si>
    <t>Bank</t>
  </si>
  <si>
    <t>14 July 2021</t>
  </si>
  <si>
    <t>WIBOR 6M + margin</t>
  </si>
  <si>
    <t>semi-annual instalments</t>
  </si>
  <si>
    <t>Bank loan (SFA)</t>
  </si>
  <si>
    <t>Syndicate of banks</t>
  </si>
  <si>
    <t>9 January 2023 / 9 September 2025***</t>
  </si>
  <si>
    <t>WIBOR 3M + margin</t>
  </si>
  <si>
    <t>semi-annual increasing capital instalments starting from 30 June 2024</t>
  </si>
  <si>
    <t>30 June 2031</t>
  </si>
  <si>
    <t>EUR</t>
  </si>
  <si>
    <t>EURIBOR 3M + margin</t>
  </si>
  <si>
    <t>one-time repayment</t>
  </si>
  <si>
    <t>30 September  2031</t>
  </si>
  <si>
    <t>EURIBOR 1M + margin</t>
  </si>
  <si>
    <t>30 September 2025**</t>
  </si>
  <si>
    <t>Non-bank borrowing</t>
  </si>
  <si>
    <t>Financing entity</t>
  </si>
  <si>
    <t>18 May 2023</t>
  </si>
  <si>
    <t>WIBOR 1M + margin</t>
  </si>
  <si>
    <t>monthly instalments starting from 25 July 2023</t>
  </si>
  <si>
    <t>25 June 2028</t>
  </si>
  <si>
    <t>Bank loan (CFA)</t>
  </si>
  <si>
    <t>24 May 2023</t>
  </si>
  <si>
    <t>24 May 2029</t>
  </si>
  <si>
    <t>20 June 2023</t>
  </si>
  <si>
    <t>monthly instalments starting from 15 August 2023</t>
  </si>
  <si>
    <t>15 July 2028</t>
  </si>
  <si>
    <t>Revolving Facility</t>
  </si>
  <si>
    <t>04 July 2024</t>
  </si>
  <si>
    <t>ROBOR/ EURIBOR 1M + margin</t>
  </si>
  <si>
    <t>daily payments</t>
  </si>
  <si>
    <t>31 March 2026</t>
  </si>
  <si>
    <t>Investors</t>
  </si>
  <si>
    <t>7 May 2025</t>
  </si>
  <si>
    <t>one-time repayment, interest paid twice a year</t>
  </si>
  <si>
    <t>7 May 2030</t>
  </si>
  <si>
    <t>Total bonds, loans and bank loans</t>
  </si>
  <si>
    <t>Podmiot udzielający</t>
  </si>
  <si>
    <t>Data zawarcia umowy</t>
  </si>
  <si>
    <t>Oprocentowanie*</t>
  </si>
  <si>
    <t>Sposób spłaty</t>
  </si>
  <si>
    <t>Wartość księgowa na dzień 31.12.2025</t>
  </si>
  <si>
    <t>Wartość księgowa na dzień 31.12.2024</t>
  </si>
  <si>
    <t>Kredyt bankowy</t>
  </si>
  <si>
    <t>14 lipca 2021</t>
  </si>
  <si>
    <t>WIBOR 6M + marża</t>
  </si>
  <si>
    <t>półroczne raty</t>
  </si>
  <si>
    <t>Kredyt bankowy (SFA)</t>
  </si>
  <si>
    <t>Konsorcjum bankowe</t>
  </si>
  <si>
    <t>09 stycznia 2023 / 9 września 2025***</t>
  </si>
  <si>
    <t>WIBOR 3M + marża</t>
  </si>
  <si>
    <t>półroczne rosnące raty kapitałowe, począwszy od 30 czerwca 2024 roku</t>
  </si>
  <si>
    <t>30 czerwca 2031</t>
  </si>
  <si>
    <t>EURIBOR 3M + marża</t>
  </si>
  <si>
    <t>jednorazowa spłata</t>
  </si>
  <si>
    <t>30 września 2031</t>
  </si>
  <si>
    <t>EURIBOR 1M + marża</t>
  </si>
  <si>
    <t>30 września 2025**</t>
  </si>
  <si>
    <t>Pożyczka</t>
  </si>
  <si>
    <t>Finansujący</t>
  </si>
  <si>
    <t>18 maja 2023</t>
  </si>
  <si>
    <t>WIBOR 1M + marża</t>
  </si>
  <si>
    <t>miesięczne rosnące raty kapitałowe, począwszy od 25 lipca 2023 roku</t>
  </si>
  <si>
    <t>25 czerwca 2028</t>
  </si>
  <si>
    <t>Kredyt bankowy (CFA)</t>
  </si>
  <si>
    <t>24 maja 2023</t>
  </si>
  <si>
    <t>24 maja 2029</t>
  </si>
  <si>
    <t>20 czerwca  2023</t>
  </si>
  <si>
    <t>miesięczne raty kapitałowe od 15 sierpnia 2023</t>
  </si>
  <si>
    <t>15 lipca 2028</t>
  </si>
  <si>
    <t>Kredyt odnawialny</t>
  </si>
  <si>
    <t>4 lipca 2024</t>
  </si>
  <si>
    <t>ROBOR / EURIBOR 1M + marża</t>
  </si>
  <si>
    <t>płatności bieżące</t>
  </si>
  <si>
    <t>31 marca 2026</t>
  </si>
  <si>
    <t>Inwestorzy</t>
  </si>
  <si>
    <t>7 maja 2025</t>
  </si>
  <si>
    <t>jednorazowa spłata, odsetki płatne dwa razy w roku</t>
  </si>
  <si>
    <t>7 maja 2030</t>
  </si>
  <si>
    <t>Zobowiązania z tytułu kredytów, pożyczek i obligacji razem</t>
  </si>
  <si>
    <t>Cash at bank</t>
  </si>
  <si>
    <t>Cash in hand</t>
  </si>
  <si>
    <t>Środki pieniężne w banku</t>
  </si>
  <si>
    <t>Środki pieniężne w kasie</t>
  </si>
  <si>
    <t>Wartość godziwa</t>
  </si>
  <si>
    <t>Cash and Cash Equivalents</t>
  </si>
  <si>
    <t>Fair Value</t>
  </si>
  <si>
    <t>Change in receivables presented in the consolidated statement of financial position</t>
  </si>
  <si>
    <t>(increase) / decrease in non-current other financial assets</t>
  </si>
  <si>
    <t>(increase) / decrease in current other financial assets</t>
  </si>
  <si>
    <t>(increase) / decrease in non-current other non-financial assets</t>
  </si>
  <si>
    <t>(increase) / decrease in current other non-financial assets</t>
  </si>
  <si>
    <t>(increase) / decrease in trade receivables</t>
  </si>
  <si>
    <t>Change due to acquisition of subsidiaries</t>
  </si>
  <si>
    <t>Effect of receivables discount and interest</t>
  </si>
  <si>
    <t xml:space="preserve">Change in receivables due to cash deposits </t>
  </si>
  <si>
    <t>Change in receivables from proceedings to secure claims</t>
  </si>
  <si>
    <t>Change in investment in a joint venture</t>
  </si>
  <si>
    <t>(Increase) / decrease in receivables presented in the consolidated cash flow statement</t>
  </si>
  <si>
    <t>Change in payables (except loans and borrowings), presented in the consolidated statement of financial position</t>
  </si>
  <si>
    <t>increase / (decrease) in non-current employee benefits liabilities</t>
  </si>
  <si>
    <t>increase / (decrease) in current employee benefits liabilities</t>
  </si>
  <si>
    <t>increase / (decrease) in non-current other financial liabilities</t>
  </si>
  <si>
    <t>increase / (decrease) in non-current other non-financial liabilities and deferred income</t>
  </si>
  <si>
    <t>increase / (decrease) in current other non-financial liabilities and deferred income</t>
  </si>
  <si>
    <t>increase / (decrease) in current trade payables and other financial liabilities</t>
  </si>
  <si>
    <t>Change in non-invoiced liabilities</t>
  </si>
  <si>
    <t>Change in deferred income</t>
  </si>
  <si>
    <t>Change in capital expenditure liabilities</t>
  </si>
  <si>
    <t>Change in employee benefit accounted for in other comprehensive income</t>
  </si>
  <si>
    <t>Effect of discounting liabilities</t>
  </si>
  <si>
    <t>Change in accruals due to factoring interest</t>
  </si>
  <si>
    <t>Non-interest loan-related costs</t>
  </si>
  <si>
    <t>(Increase) / decrease in payables (except loans and borrowings), presented in the consolidated cash flow statement</t>
  </si>
  <si>
    <t>Change in prepayments, accruals and deferred income</t>
  </si>
  <si>
    <t>(Increase) / decrease in the balance of prepayments, accruals and deferred income presented in the consolidated statement of cash flows</t>
  </si>
  <si>
    <t>Additions of property, plant and equipment</t>
  </si>
  <si>
    <t>Additions of intangible assets</t>
  </si>
  <si>
    <t>Change in capital expenditure payables</t>
  </si>
  <si>
    <t>Interest capitalised at initial value</t>
  </si>
  <si>
    <t>Depreciation charge capitalised as leasehold improvements</t>
  </si>
  <si>
    <t>Return of funds in proceedings to secure claims of a building contractor</t>
  </si>
  <si>
    <t>Compensation </t>
  </si>
  <si>
    <t>Purchase of property, plant and equipment and intangible assets presented in the consolidated statement of cash flows</t>
  </si>
  <si>
    <t>(Gains) / Losses on disposal and decommissioning of property, plant and equipment</t>
  </si>
  <si>
    <t>Loss allowance for expected credit losses on loans</t>
  </si>
  <si>
    <t>Impairment of property, plant and equipment, intangible assets and right of use</t>
  </si>
  <si>
    <t>Impairment of investments in subsidiaries</t>
  </si>
  <si>
    <t>(Gains) / losses from investing activities presented in the consolidated statement of cash flows</t>
  </si>
  <si>
    <t>Change in inventory presented in the  consolidated statement of financial position</t>
  </si>
  <si>
    <t>(Increase) / decrease in inventory presented in the consolidated statement of cash flows</t>
  </si>
  <si>
    <t>Zmiana stanu należności zaprezentowana w  skonsolidowanym sprawozdaniu z sytuacji finansowej</t>
  </si>
  <si>
    <t>(zwiększenie) / zmniejszenie stanu długoterminowych pozostałych aktywów finansowych</t>
  </si>
  <si>
    <t>(zwiększenie) / zmniejszenie stanu krótkoterminowych pozostałych aktywów finansowych</t>
  </si>
  <si>
    <t>(zwiększenie) / zmniejszenie stanu długoterminowych pozostałych aktywów niefinansowych</t>
  </si>
  <si>
    <t>(zwiększenie) / zmniejszenie stanu krótkoterminowych pozostałych aktywów niefinansowych</t>
  </si>
  <si>
    <t xml:space="preserve">(zwiększenie) / zmniejszenie stanu należności z tytułu dostaw i usług </t>
  </si>
  <si>
    <t>Zmiana z tytułu nabycia jednostek zależnych</t>
  </si>
  <si>
    <t>Efekt dyskonta należności i odsetek</t>
  </si>
  <si>
    <t>Zmiana stanu należności z tytułu zawartych lokat środków pieniężnych</t>
  </si>
  <si>
    <t>Zmiana stanu należności z tytułu postępowania zabezpieczającego</t>
  </si>
  <si>
    <t>Zmiana stanu inwestycji we wspólne przedsięwzięcia</t>
  </si>
  <si>
    <t>(Zwiększenie) / Zmniejszenie stanu należności zaprezentowane w skonsolidowanym sprawozdaniu z przepływów pieniężnych</t>
  </si>
  <si>
    <t>Zmiana stanu zobowiązań z wyjątkiem kredytów i pożyczek zaprezentowana w  skonsolidowanym sprawozdaniu z sytuacji finansowej</t>
  </si>
  <si>
    <t>(zwiększenie) / zmniejszenie stanu długoterminowych zobowiązań z tytułu świadczeń pracowniczych</t>
  </si>
  <si>
    <t>(zwiększenie) / zmniejszenie stanu krótkoterminowych zobowiązań z tytułu świadczeń pracowniczych</t>
  </si>
  <si>
    <t>(zwiększenie) / zmniejszenie stanu krótkoterminowych pozostałych zobowiązań niefinansowych i rozliczeń międzyokresowych przychodów</t>
  </si>
  <si>
    <t>(zwiększenie) / zmniejszenie stanu krótkoterminowych zobowiązań z tytułu dostaw i usług oraz pozostałych zobowiązań finansowych</t>
  </si>
  <si>
    <t>Zmiana stanu niezafakturowanych zobowiązań</t>
  </si>
  <si>
    <t>Zmiana stanu rozliczeń międzyokresowych przychodów</t>
  </si>
  <si>
    <t>Zmiana stanu zobowiązań inwestycyjnych</t>
  </si>
  <si>
    <t>Zmiana stanu zobowiązań z tytułu świadczeń pracownioczych ujęta w innych całkowitych dochodach</t>
  </si>
  <si>
    <t>Efekt dyskonta zobowiązań</t>
  </si>
  <si>
    <t>Zmiana stanu rozliczeń międzyokresowych z tytułu odsetek od faktoringu</t>
  </si>
  <si>
    <t>(Zwiększenie) / Zmniejszenie stanu zobowiązań z wyjątkiem kredytów i pożyczek zaprezentowana w skonsolidowanym sprawozdaniu z przepływów pieniężnych</t>
  </si>
  <si>
    <t xml:space="preserve">Zmiana stanu rozliczeń międzyokresowych kosztów oraz rozliczeń międzyokresowych przychodów </t>
  </si>
  <si>
    <t>Przedpłaty</t>
  </si>
  <si>
    <t>Rozliczenia międzyokresowe przychodów</t>
  </si>
  <si>
    <t>(Zwiększenie) / zmniejszenie stanu rozliczeń międzyokresowych zaprezentowane w skonsolidowanym sprawozdaniu z przepływów pieniężnych</t>
  </si>
  <si>
    <t>Zwiększenia stanu rzeczowych aktywów trwałych</t>
  </si>
  <si>
    <t>Zwiększenia stanu wartości niematerialnych</t>
  </si>
  <si>
    <t>Odsteki skapitalizowane w wartości początkowej brutto</t>
  </si>
  <si>
    <t>Wartość amortyzacji maszyn i urządzeń aktywowanej w wartości początkowej inwestycji w obcych środkach trwałych</t>
  </si>
  <si>
    <t>Zwrot środków w ramach postępowania zabezpieczającego</t>
  </si>
  <si>
    <t>Kompensata</t>
  </si>
  <si>
    <t>Nabycie rzeczowych aktywów trwałych i wartości niematerialnych zaprezentowane w skonsolidowanym sprawozdaniu z przepływów pieniężnych</t>
  </si>
  <si>
    <t>(Zysk) / strata ze sprzedaży i likwidacji rzeczowych aktywów trwałych</t>
  </si>
  <si>
    <t>Odpis na oczekiwane straty kredytowe pożyczek</t>
  </si>
  <si>
    <t>Odpis na rzeczowe aktywa trwałe, wartości niematerialne i aktywa z tytułu prawa do użytkowania</t>
  </si>
  <si>
    <t>Odpis na inwestycje w jednostkach zależnych</t>
  </si>
  <si>
    <t>(Zysk) / strata na działalności inwestycyjnej zaprezentowane w konsolidowanym sprawozdaniu z przepływów pieniężnych</t>
  </si>
  <si>
    <t>Zmiana stanu zapasów zaprezentowana w Skonsolidowanym sprawozdaniu z sytuacji finansowej</t>
  </si>
  <si>
    <t>Zwiększenie z tytułu nabycia jednostek zależnych</t>
  </si>
  <si>
    <t>Zwiększenie / (zmniejszenie) stanu zapasów zaprezentowane w konsolidowanym sprawozdaniu z przepływów pieniężnych</t>
  </si>
  <si>
    <t>Category</t>
  </si>
  <si>
    <t>AC</t>
  </si>
  <si>
    <t>FVPL</t>
  </si>
  <si>
    <t>6.9</t>
  </si>
  <si>
    <t xml:space="preserve">Other financial assets, including: </t>
  </si>
  <si>
    <t/>
  </si>
  <si>
    <t>Factored receivables</t>
  </si>
  <si>
    <t>CAP option</t>
  </si>
  <si>
    <t>Financial assets</t>
  </si>
  <si>
    <t>FV</t>
  </si>
  <si>
    <t>Trade payables covered by reverse factoring</t>
  </si>
  <si>
    <t>Contracts for difference (virtual power purchase agreements)</t>
  </si>
  <si>
    <t>FVHA</t>
  </si>
  <si>
    <t>Financial liabilities</t>
  </si>
  <si>
    <t>6.8</t>
  </si>
  <si>
    <t>6.7</t>
  </si>
  <si>
    <t>6.11</t>
  </si>
  <si>
    <t>6.12</t>
  </si>
  <si>
    <t>8. Financial instruments, financial risk and liquidity management</t>
  </si>
  <si>
    <t>Abbreviations:</t>
  </si>
  <si>
    <t>Kategoria</t>
  </si>
  <si>
    <t>IFwgZK</t>
  </si>
  <si>
    <t>Udziały w jednostkach niepowiązanych</t>
  </si>
  <si>
    <t>IFwWGpWF</t>
  </si>
  <si>
    <t>Pozostałe aktywa finansowe, w tym:</t>
  </si>
  <si>
    <t>Lokaty</t>
  </si>
  <si>
    <t>Aktywa finansowe razem</t>
  </si>
  <si>
    <t>IFwWG</t>
  </si>
  <si>
    <t>Zobowiązania wobec dostawców objęte faktoringiem odwrotnym</t>
  </si>
  <si>
    <t>Kontrakty różnicowe na zakup energii elektrycznej</t>
  </si>
  <si>
    <t>IFwWGdRZ</t>
  </si>
  <si>
    <t>Zobowiązania finansowe razem</t>
  </si>
  <si>
    <t>Level 1</t>
  </si>
  <si>
    <t>Level 2</t>
  </si>
  <si>
    <t>–</t>
  </si>
  <si>
    <t>The fair values of remaining finanacial instruments are as follow:</t>
  </si>
  <si>
    <t>Poziom 1</t>
  </si>
  <si>
    <t>Poziom 2</t>
  </si>
  <si>
    <t>Poziom 3</t>
  </si>
  <si>
    <t>Inwestycje w akcje i udziały</t>
  </si>
  <si>
    <t>Kontrakty różnicowe (wirtualne umowy zakupu energii)</t>
  </si>
  <si>
    <t>Interest income/ (costs)</t>
  </si>
  <si>
    <t>Other receivables</t>
  </si>
  <si>
    <t>Profits/ (Loss) due to changes in the fair value of financial instruments</t>
  </si>
  <si>
    <t>Profits/ (Costs) from the changes in expected cash flows from financial instruments</t>
  </si>
  <si>
    <t>Gain on bank loans modification / exchange</t>
  </si>
  <si>
    <t>Changes in expected cash flows resulting from original bank loan agreements</t>
  </si>
  <si>
    <t>(Losses) from impairment</t>
  </si>
  <si>
    <t>Trade receivables and other financial asstes</t>
  </si>
  <si>
    <t>Loan guarantees</t>
  </si>
  <si>
    <t>Profits/ (Losses) from exchange differences</t>
  </si>
  <si>
    <t>Non-interest costs and other charges</t>
  </si>
  <si>
    <t>Profits/ (Losses) from the settlement of financial instruments</t>
  </si>
  <si>
    <t>Przychody/ (koszty) z tytułu odsetek</t>
  </si>
  <si>
    <t>Pozostałe należności</t>
  </si>
  <si>
    <t xml:space="preserve">Pożyczki </t>
  </si>
  <si>
    <t>Zyski/ (Straty) z tytułu zmian wartości godziwej instrumentów finansowych</t>
  </si>
  <si>
    <t>Opcja na stopę procentową (opcja cap)</t>
  </si>
  <si>
    <t xml:space="preserve">Udziały </t>
  </si>
  <si>
    <t>Przychody/ (Koszty) z tytułu zmian oczekiwanych przepływów z instrumentów finansowych</t>
  </si>
  <si>
    <t>Zysk z tytułu modyfikacji / zamiany kredytów bankowych</t>
  </si>
  <si>
    <t xml:space="preserve">Zmiany w oczekiwanych przepływach pieniężnych wynikające z pierwotnych umów kredytowych </t>
  </si>
  <si>
    <t>(Koszty) z tytułu utraty wartości</t>
  </si>
  <si>
    <t>Należności z tytułu dostaw i usług oraz pozostałe aktywa finansowe</t>
  </si>
  <si>
    <t>Zyski/ (Straty) z różnic kursowych</t>
  </si>
  <si>
    <t>Nieodsetkowe koszty i pozostałe opłaty</t>
  </si>
  <si>
    <t>Zyski/ (Straty) z rozliczenia instrumentów finansowych</t>
  </si>
  <si>
    <t>up to 6 months</t>
  </si>
  <si>
    <t>6-12 months</t>
  </si>
  <si>
    <t>1-5 years</t>
  </si>
  <si>
    <t>over 5 years</t>
  </si>
  <si>
    <t>Total -
undiscounted</t>
  </si>
  <si>
    <t>do 6 miesięcy</t>
  </si>
  <si>
    <t>6-12 miesięcy</t>
  </si>
  <si>
    <t>1-5 lat</t>
  </si>
  <si>
    <t>powyżej 5 lat</t>
  </si>
  <si>
    <t>Hedged item</t>
  </si>
  <si>
    <t>Nominal value of
the hedging
instrument</t>
  </si>
  <si>
    <t>Increase / (Decrease) in the fair value of the hedging instrument used to calculate the
ineffectiveness
of the hedging strategy</t>
  </si>
  <si>
    <t>Increase / (Decrease)  in the fair value of the hedged item used to calculate the
ineffectiveness
of the hedging strategy</t>
  </si>
  <si>
    <t>Cash flow hedge reserve (amount in OCI)</t>
  </si>
  <si>
    <t>Carrying amount of the hedging instrument; Assets</t>
  </si>
  <si>
    <t>Carrying amount of the hedging instrument; Liabilities</t>
  </si>
  <si>
    <t>Purchases of 
electricity at 
volatile prices</t>
  </si>
  <si>
    <t>1 May 2023 - 31 December  2033;
27 June 2023 - 31 December  2038</t>
  </si>
  <si>
    <t>2285 GWh</t>
  </si>
  <si>
    <t>Pozycja zabezpie-
czana</t>
  </si>
  <si>
    <t>Termin zapadalności</t>
  </si>
  <si>
    <t>Wartość nominalna instrumentu zabezpieczającego</t>
  </si>
  <si>
    <t>Zakup energii elektrycznej po cenie zmiennej</t>
  </si>
  <si>
    <t>1 maja 2023 - 31 grudnia 2033; 
27 czerwca 2023 - 31 grudnia 2038</t>
  </si>
  <si>
    <t>Wartość bilansowa instrumentu zabezpieczającego; Aktywa</t>
  </si>
  <si>
    <t>Wartość bilansowa instrumentu zabezpieczającego; Pasywa</t>
  </si>
  <si>
    <t>Zwiększenie / (zmniejszenie) w wartości godziwej instrumentu zabezpieczającego używane do obliczania nieefektywności strategii zabezpieczającej</t>
  </si>
  <si>
    <t xml:space="preserve">Zwiększenie / (zmniejszenie) w wartości godziwej pozycji zabezpieczanej używane do obliczania nieefektywności strategii zabezpieczającej </t>
  </si>
  <si>
    <t>Rezerwa na zabezpieczenia przepływów pieniężnych (kwota ujęta w Innych Całkowitych Dochodach)</t>
  </si>
  <si>
    <r>
      <t xml:space="preserve">Swap towarowy (stan </t>
    </r>
    <r>
      <rPr>
        <b/>
        <sz val="10"/>
        <color rgb="FF000000"/>
        <rFont val="Century Gothic"/>
        <family val="2"/>
        <charset val="238"/>
      </rPr>
      <t>na 31.12.2024)</t>
    </r>
  </si>
  <si>
    <r>
      <t>Swap towary (stan</t>
    </r>
    <r>
      <rPr>
        <b/>
        <sz val="10"/>
        <color rgb="FF000000"/>
        <rFont val="Century Gothic"/>
        <family val="2"/>
        <charset val="238"/>
      </rPr>
      <t xml:space="preserve"> na 31.12.2025)</t>
    </r>
  </si>
  <si>
    <r>
      <t>Przepływy ustalone na bazie prognoz cen energii przed kalibracją (niezdyskontowane)</t>
    </r>
    <r>
      <rPr>
        <b/>
        <sz val="9"/>
        <color rgb="FF000000"/>
        <rFont val="Century Gothic"/>
        <family val="2"/>
        <charset val="238"/>
      </rPr>
      <t xml:space="preserve"> na 31.12.2025</t>
    </r>
  </si>
  <si>
    <r>
      <t xml:space="preserve">Przepływy ustalone na bazie prognoz cen energii przed kalibracją (niezdyskontowane) </t>
    </r>
    <r>
      <rPr>
        <b/>
        <sz val="9"/>
        <color rgb="FF000000"/>
        <rFont val="Century Gothic"/>
        <family val="2"/>
        <charset val="238"/>
      </rPr>
      <t>na 31.12.2024</t>
    </r>
  </si>
  <si>
    <t>Cash flow hedge reserve at the beginning of the period</t>
  </si>
  <si>
    <t>- energy price risk</t>
  </si>
  <si>
    <t>Effective portion of profits/(losses) on hedging instruments</t>
  </si>
  <si>
    <t>Reclassification to the statement of profit or loss, adjusting:</t>
  </si>
  <si>
    <t>- Operating costs</t>
  </si>
  <si>
    <t>Cash flow hedge reserve at the end of the period</t>
  </si>
  <si>
    <t>Zabezpieczenia przepływów pieniężnych (kapitał rezerwowy) na początek okresu</t>
  </si>
  <si>
    <t>- ryzyko cen energii</t>
  </si>
  <si>
    <t>Efektywna część zysków/(strat) na instrumentach zabezpieczających</t>
  </si>
  <si>
    <t>Przeklasyfikowanie do sprawozdania z zysków lub strat, korygujące:</t>
  </si>
  <si>
    <t>- Koszty operacyjne</t>
  </si>
  <si>
    <t>Zabezpieczenia przepływów pieniężnych (kapitał rezerwowy) na koniec okresu</t>
  </si>
  <si>
    <t>Risk</t>
  </si>
  <si>
    <t>Source</t>
  </si>
  <si>
    <t>Measurement</t>
  </si>
  <si>
    <t>Risk managment</t>
  </si>
  <si>
    <t>Market risk - interest rate risk</t>
  </si>
  <si>
    <t>Cash and cash equivalents with variable interest rates
Financial liabilities (loans and borrowings, trade payables and other liabilities) with a variable interest rate</t>
  </si>
  <si>
    <t>Sensitivity analysis</t>
  </si>
  <si>
    <t>• Current observation of financial market and hedging (interest rate option CAP) if relevant.</t>
  </si>
  <si>
    <t>Market risk – foreign currency risk</t>
  </si>
  <si>
    <t>Sale or purchase transactions in currencies other than the functional currency
Financial assets (loans granted) in currencies other than the functional currency
Financial liabilities (borrowings, lease liabilities) in currencies other than the functional currency</t>
  </si>
  <si>
    <t>• Hedging the price with derivatives (this method is not used for the periods presented)
• Monitoring of planned payments in currencies other than the functional currency</t>
  </si>
  <si>
    <t>Credit risk</t>
  </si>
  <si>
    <t>Trade receivables
Other financial assets (loans granted)
Cash and cash equivalents</t>
  </si>
  <si>
    <t>Age analysis
Credit ratings`</t>
  </si>
  <si>
    <t>• Credit verification of customers before granting a trade loan
• Minimising the concentration of credit risk due to the large number of customers
• Most receivables secured by inventory
• Monitoring the status of receivables</t>
  </si>
  <si>
    <t>Liquidity risk</t>
  </si>
  <si>
    <t>Financial liabilities (loans and borrowings, lease liabilities, liability for a written put option over non-controlling interest, trade payables and other liabilities)</t>
  </si>
  <si>
    <t>Maturity analysis</t>
  </si>
  <si>
    <t>• Monitor projected cash flows using the periodic liquidity planning tool
• Conclusion of reverse factoring contracts with several factors
• Maintaining unused factoring and credit limits</t>
  </si>
  <si>
    <t>Market risk – volatile electricity prices (spot)</t>
  </si>
  <si>
    <t>Highly likely planned power purchase transactions at volatile price</t>
  </si>
  <si>
    <t>Regression analysis
Scenario analysis</t>
  </si>
  <si>
    <t>• Entering into vPPAs
• Applying cash flow hedge accounting</t>
  </si>
  <si>
    <t>Ryzyko</t>
  </si>
  <si>
    <t>Źródło narażenia</t>
  </si>
  <si>
    <t>Pomiar</t>
  </si>
  <si>
    <t>Sposób zarządzania</t>
  </si>
  <si>
    <t>Ryzyko rynkowe - stopy procentowej</t>
  </si>
  <si>
    <t>Środki pieniężne i ich ekwiwalenty o zmiennym oprocentowaniu
Zobowiązania finansowe (kredyty i pożyczki, zobowiązania z tytułu dostaw i usług oraz pozostałe) o zmiennym oprocentowaniu</t>
  </si>
  <si>
    <t>Analiza wrażliwości</t>
  </si>
  <si>
    <t>• Bieżąca obserwacja rynku finansowego i zabezpieczeń (CAP opcji stopy procentowej), jeśli zasadne ryzyko</t>
  </si>
  <si>
    <t>Ryzyko rynkowe - walutowe</t>
  </si>
  <si>
    <t>Transakcje sprzedaży lub zakupów w walutach innych niż waluta funkcjonalna
Aktywa finansowe (udzielone pożyczki) w walutach innych niż waluta funkcjonalna
Zobowiązania finansowe (pożyczki, zobowiązania z tytułu leasingu) w walutach innych niż waluta funkcjonalna</t>
  </si>
  <si>
    <t>• Zabezpieczenie kursu przy pomocy instrumentów pochodnych (metoda ta nie jest stosowana dla prezentowanych okresów)
• Monitorowanie planowanych płatności w walutach innych nie waluta funkcjonalna</t>
  </si>
  <si>
    <t>Ryzyko kredytowe</t>
  </si>
  <si>
    <t>Należności z tytułu dostaw i usług
Inna aktywa finansowe (udzielone pożyczki)
Środki pieniężne i ich ekwiwalenty</t>
  </si>
  <si>
    <t>Wiekowanie                                         Ratingi kredytowe</t>
  </si>
  <si>
    <t>• Weryfikacja klientów przed udzieleniem kredytu kupieckiego
• Minimalizacja koncentracji ryzyka kredytowego ze względu na dużą liczbę odbiorców
• Zabezpieczenie większości należności zapasami
• Monitorowanie stanu należności</t>
  </si>
  <si>
    <t>Ryzyko związane z płynnością</t>
  </si>
  <si>
    <t>Zobowiązania finansowe (kredyty i pożyczki, zobowiązania z tytułu leasingu, zobowiązania z tytułu dostaw i usług oraz pozostałe zobowiązania)</t>
  </si>
  <si>
    <t>Analiza zapadalności</t>
  </si>
  <si>
    <t>• Monitorowanie prognozowanych przepływów pieniężnych przy pomocy narzędzia okresowego planowania płynności
• Zawarcie umów faktoringu odwrotnego z kilkoma faktorami
• Utrzymywanie niewykorzystanych limitów faktoringowych i kredytowych</t>
  </si>
  <si>
    <t>Ryzyko rynkowe – zmienne ceny energii elektrycznej (spot)</t>
  </si>
  <si>
    <t>Wysoce  prawdopodobne planowanie transakcji zakupu energii po zmiennej cenie</t>
  </si>
  <si>
    <t>Analiza regresji
Analiza scenariuszowa</t>
  </si>
  <si>
    <t>• Zawarcie kontratków vPPA
• Zastosowanie rachunkowości zabezpieczeń</t>
  </si>
  <si>
    <t>Net carrying amount</t>
  </si>
  <si>
    <t>including floating interest rate; amount</t>
  </si>
  <si>
    <t>including floating interest rate; share</t>
  </si>
  <si>
    <r>
      <t xml:space="preserve">Cash flows determined on the basis of energy price forecasts before calibration (undiscounted) </t>
    </r>
    <r>
      <rPr>
        <b/>
        <sz val="9"/>
        <color rgb="FF000000"/>
        <rFont val="Century Gothic"/>
        <family val="2"/>
        <charset val="238"/>
      </rPr>
      <t>as at 31.12.2025</t>
    </r>
  </si>
  <si>
    <r>
      <t xml:space="preserve">Cash flows determined on the basis of energy price forecasts before calibration (undiscounted) </t>
    </r>
    <r>
      <rPr>
        <b/>
        <sz val="9"/>
        <color rgb="FF000000"/>
        <rFont val="Century Gothic"/>
        <family val="2"/>
        <charset val="238"/>
      </rPr>
      <t>as at 31.12.2024</t>
    </r>
  </si>
  <si>
    <t>Wartość bilansowa</t>
  </si>
  <si>
    <t>w tym oprocentowanie zmienne; wartość</t>
  </si>
  <si>
    <t>w tym oprocentowanie zmienne; udział</t>
  </si>
  <si>
    <t>Change of interest rate</t>
  </si>
  <si>
    <t>+1 p.p. (+100 bp)</t>
  </si>
  <si>
    <t>-1 p.p. (-100 bp)</t>
  </si>
  <si>
    <t>Zmiana stopy procentowej</t>
  </si>
  <si>
    <t>Exposure in foreign currency</t>
  </si>
  <si>
    <t>Changes of exchange rate +1%; Profit before tax</t>
  </si>
  <si>
    <t>Changes of exchange rate -1%; Profit before tax</t>
  </si>
  <si>
    <t>Changes of exchange rate +1%</t>
  </si>
  <si>
    <t>Changes of exchange rate -1%</t>
  </si>
  <si>
    <t xml:space="preserve">Loans and borrowings </t>
  </si>
  <si>
    <t>GBP</t>
  </si>
  <si>
    <t>USD</t>
  </si>
  <si>
    <t>RON</t>
  </si>
  <si>
    <t>Kredyty i pożyczki</t>
  </si>
  <si>
    <t>Other non-current financial assets</t>
  </si>
  <si>
    <t>Other current financial assets</t>
  </si>
  <si>
    <t>Pozostałe aktywa finansowe długoterminowe</t>
  </si>
  <si>
    <t>Pozostałe aktywa finansowe krótkoterminowe</t>
  </si>
  <si>
    <t>Razem aktywa</t>
  </si>
  <si>
    <t>current</t>
  </si>
  <si>
    <t>up to 30 days</t>
  </si>
  <si>
    <t>31-90 days</t>
  </si>
  <si>
    <t>91-180 days</t>
  </si>
  <si>
    <t>181-360 days</t>
  </si>
  <si>
    <t>over 361 days</t>
  </si>
  <si>
    <t>Gross value at risk</t>
  </si>
  <si>
    <t>Total net value</t>
  </si>
  <si>
    <t>Expected credit loss rate</t>
  </si>
  <si>
    <t>bieżące</t>
  </si>
  <si>
    <t>do 30 dni</t>
  </si>
  <si>
    <t>31-90 dni</t>
  </si>
  <si>
    <t>91-180 dni</t>
  </si>
  <si>
    <t>181-360 dni</t>
  </si>
  <si>
    <t>powyżej 361 dni</t>
  </si>
  <si>
    <t>Wartość brutto narażona na ryzyko</t>
  </si>
  <si>
    <t>Odpis na oczekiwane straty kredytowe</t>
  </si>
  <si>
    <t>Wartość netto - razem</t>
  </si>
  <si>
    <t xml:space="preserve">Wskaźnik oczekiwanej straty kredytowej </t>
  </si>
  <si>
    <t>on demand</t>
  </si>
  <si>
    <t>Total - undiscounted</t>
  </si>
  <si>
    <t>Total - carrying amount</t>
  </si>
  <si>
    <t>Contracts for difference (virtual power purchase agreements)*</t>
  </si>
  <si>
    <t>Balance at the end of the period - 31.12.2024</t>
  </si>
  <si>
    <t>Balance at the end of the period - 31.12.2025</t>
  </si>
  <si>
    <t>na żądanie</t>
  </si>
  <si>
    <t>Razem - niezdyskontowane</t>
  </si>
  <si>
    <t>Razem - wartość bilansowa</t>
  </si>
  <si>
    <t>Zobowiązanie z tytułu leasingu</t>
  </si>
  <si>
    <t>Zobowiązanie z tytułu opcji do wykupu udziałów niekontrolujących</t>
  </si>
  <si>
    <t>Kontrakty różnicowe na zakup energii elektrycznej*</t>
  </si>
  <si>
    <t>Maximum number of shares to be vested</t>
  </si>
  <si>
    <t>LTIP</t>
  </si>
  <si>
    <t>IPO Awards</t>
  </si>
  <si>
    <t>Granted during the year</t>
  </si>
  <si>
    <t>Forfeited during the year</t>
  </si>
  <si>
    <t>Outstanding but not vested at 31.12.2025</t>
  </si>
  <si>
    <t>Tranche</t>
  </si>
  <si>
    <t>Split of tranche</t>
  </si>
  <si>
    <t>Vesting period (from grant date)</t>
  </si>
  <si>
    <t>Tranche for 2025</t>
  </si>
  <si>
    <t>1/3 delivered immediately</t>
  </si>
  <si>
    <t>until audited results for 2025</t>
  </si>
  <si>
    <t>1/3 deferred</t>
  </si>
  <si>
    <t>until audited results for 2026</t>
  </si>
  <si>
    <t>until 31.12.2027</t>
  </si>
  <si>
    <t>Tranche for 2026</t>
  </si>
  <si>
    <t>2/3 deferred</t>
  </si>
  <si>
    <t>Tranche for 2027</t>
  </si>
  <si>
    <t>3/3 delivered immediately</t>
  </si>
  <si>
    <t>9. Other notes</t>
  </si>
  <si>
    <t>Outstanding but not vested at 31.12.2024</t>
  </si>
  <si>
    <t xml:space="preserve">Vested during the year </t>
  </si>
  <si>
    <t>Stan na dzień  1 stycznia 2025 roku</t>
  </si>
  <si>
    <t>Udzielone w trakcie roku</t>
  </si>
  <si>
    <t xml:space="preserve">Utracone w trakcie roku </t>
  </si>
  <si>
    <t>Przyznane w okresie</t>
  </si>
  <si>
    <t>Pozostałe, nieprzyznane na dzień 31 grudnia 2025 roku</t>
  </si>
  <si>
    <t>Stan na dzień  1 stycznia 2024 roku</t>
  </si>
  <si>
    <t>Pozostałe, nieprzyznane na dzień 31 grudnia 2024 roku</t>
  </si>
  <si>
    <t>Przychód ze sprzedaży</t>
  </si>
  <si>
    <t>Transza</t>
  </si>
  <si>
    <t>Podział transzy</t>
  </si>
  <si>
    <t>Okres nabywania uprawnień (od dnia przyznania)</t>
  </si>
  <si>
    <t>Transza na 2025</t>
  </si>
  <si>
    <t>1/3 przekazywana natychmiast</t>
  </si>
  <si>
    <t>do czasu zatwierdzenia wyników audytu za 2025</t>
  </si>
  <si>
    <t>1/3 odroczona</t>
  </si>
  <si>
    <t>do czasu zatwierdzenia wyników audytu za 2026</t>
  </si>
  <si>
    <t>do 31.12.2027</t>
  </si>
  <si>
    <t>Transza na 2026</t>
  </si>
  <si>
    <t>2/3 odroczona</t>
  </si>
  <si>
    <t>Transza na 2027</t>
  </si>
  <si>
    <t>3/3 przekazywana natychmiast</t>
  </si>
  <si>
    <t>9.3. Transactions with related parties</t>
  </si>
  <si>
    <t>Other related parties</t>
  </si>
  <si>
    <t>Transactions in the period 2025</t>
  </si>
  <si>
    <t>Transactions in the period 2024</t>
  </si>
  <si>
    <t>Transakcje w roku 2025</t>
  </si>
  <si>
    <t>Transakcje w roku 2024</t>
  </si>
  <si>
    <t>9.4. Compensation of the key management personnel of the Group</t>
  </si>
  <si>
    <t xml:space="preserve">Short-term employee benefits </t>
  </si>
  <si>
    <t>Share-based payments</t>
  </si>
  <si>
    <t>Compensation of key management personnel of the Group</t>
  </si>
  <si>
    <t>Krótkoterminowe świadczenia pracownicze (wynagrodzenia i narzuty)</t>
  </si>
  <si>
    <t xml:space="preserve">Płatności w formie akcji </t>
  </si>
  <si>
    <t>Wynagrodzenia kluczowej kadry kierowniczej Grupy</t>
  </si>
  <si>
    <t>Statutory annual audit</t>
  </si>
  <si>
    <t>Half-year reviews</t>
  </si>
  <si>
    <t>Other non-audit services</t>
  </si>
  <si>
    <t>Auditor's remuneration</t>
  </si>
  <si>
    <t>Obowiązkowe badanie rocznego sprawozdania finansowego</t>
  </si>
  <si>
    <t>Przegląd półrocznego sprawozdania finansowego</t>
  </si>
  <si>
    <t>Pozostałe usługi nieaudytowe</t>
  </si>
  <si>
    <t>Wynagrodzenie podmiotu uprawnionego do badania sprawozdań finansowych</t>
  </si>
  <si>
    <t>9.6. Information on the remuneration of the entity authorised to audit financial statements</t>
  </si>
  <si>
    <t>2. Basis for the preparation and application of accounting policies</t>
  </si>
  <si>
    <t>Average rates</t>
  </si>
  <si>
    <t>The following annual average exchange rates were used for the purpose of translation of items of the consolidated statement of profit or loss and other comprehensive income by entities with functional currencies other than PLN:</t>
  </si>
  <si>
    <t>The following exchange rates were used for reporting date valuation purposes and translation of balance sheets into presentation currency by entities with functional currencies other than PLN:</t>
  </si>
  <si>
    <t>Closing rates</t>
  </si>
  <si>
    <t>Średnie kursy</t>
  </si>
  <si>
    <t>Kursy zamknięcia</t>
  </si>
  <si>
    <t>6.2-6.4</t>
  </si>
  <si>
    <t>Financial income</t>
  </si>
  <si>
    <t>5.4</t>
  </si>
  <si>
    <t>Interest income</t>
  </si>
  <si>
    <t>Financial costs</t>
  </si>
  <si>
    <t>Interest costs</t>
  </si>
  <si>
    <t>Reversal of expected credit losses on loans</t>
  </si>
  <si>
    <t>NET PROFIT</t>
  </si>
  <si>
    <t>Attributable to:</t>
  </si>
  <si>
    <t>Equity holders of the parent</t>
  </si>
  <si>
    <t>Non-controlling interests</t>
  </si>
  <si>
    <t>Items that will be reclassified to profit or loss:</t>
  </si>
  <si>
    <t>Exchange differences on translation of  foreign operations</t>
  </si>
  <si>
    <t>8.1</t>
  </si>
  <si>
    <t>Income tax relating to other comprehensive income that will be reclassified to profit or loss</t>
  </si>
  <si>
    <t>Items that will not be reclassified to profit or loss:</t>
  </si>
  <si>
    <t>Actuarial gains on employee benefits</t>
  </si>
  <si>
    <t>6.14</t>
  </si>
  <si>
    <t>Income tax relating to other comprehensive income that will not be reclassified to profit or loss</t>
  </si>
  <si>
    <t>Other comprehensive income net of tax</t>
  </si>
  <si>
    <t>Total comprehensive income</t>
  </si>
  <si>
    <t xml:space="preserve">Weighted average number of ordinary shares (million) </t>
  </si>
  <si>
    <t>Basic earnings per share (in PLN)</t>
  </si>
  <si>
    <t>5.6</t>
  </si>
  <si>
    <t>Diluted earnings per share (in PLN)</t>
  </si>
  <si>
    <t>PLN k</t>
  </si>
  <si>
    <t>Oczekiwane straty kredytowe należności z tytułu dostaw i usług oraz pozostałych aktywów finansowych</t>
  </si>
  <si>
    <t>Przychody odsetkowe</t>
  </si>
  <si>
    <t>Koszty odsetkowe</t>
  </si>
  <si>
    <t>Odwrócenie oczekiwanych strat kredytowych na pożyczkach</t>
  </si>
  <si>
    <t>Udział w stracie wspólnego przedsięwzięcia</t>
  </si>
  <si>
    <t>ZYSK NETTO</t>
  </si>
  <si>
    <t>Przypadający na:</t>
  </si>
  <si>
    <t>Akcjonariuszy jednostki dominującej</t>
  </si>
  <si>
    <t>Udziały niekontrolujące</t>
  </si>
  <si>
    <t>Inne całkowite dochody z działalności kontynuowanej</t>
  </si>
  <si>
    <t>Podlegające przeklasyfikowaniu do wyniku:</t>
  </si>
  <si>
    <t>Podatek dochodowy dotyczący innych całkowitych dochodów podlegających przeklasyfikowaniu do wyniku</t>
  </si>
  <si>
    <t>Niepodlegające przeklasyfikowaniu do wyniku:</t>
  </si>
  <si>
    <t>Podatek dochodowy dotyczący innych całkowitych dochodów niepodlegających przeklasyfikowaniu do wyniku</t>
  </si>
  <si>
    <t>Inne całkowite dochody netto</t>
  </si>
  <si>
    <t>CAŁKOWITE DOCHODY</t>
  </si>
  <si>
    <t>Przypisywane:</t>
  </si>
  <si>
    <t xml:space="preserve">Średnia ważona liczba akcj zwykłych (mln) </t>
  </si>
  <si>
    <t>Podstawowy zysk na akcję (w PLN)</t>
  </si>
  <si>
    <t>Rozwodniony zysk na akcję (w PLN)</t>
  </si>
  <si>
    <t>Actuarial gains/ (losses)</t>
  </si>
  <si>
    <t>Zyski aktuarialne</t>
  </si>
  <si>
    <t>Note: Material accounting policies and other explanatory notes are an integral part of these Consolidated Financial Statements.</t>
  </si>
  <si>
    <t>tys. PLN</t>
  </si>
  <si>
    <t>6.1</t>
  </si>
  <si>
    <t>6.2</t>
  </si>
  <si>
    <t>6.3</t>
  </si>
  <si>
    <t>6.10</t>
  </si>
  <si>
    <t>9.2</t>
  </si>
  <si>
    <t>6.6</t>
  </si>
  <si>
    <t>6.15</t>
  </si>
  <si>
    <t>6.13</t>
  </si>
  <si>
    <t>6.16</t>
  </si>
  <si>
    <t>6.17</t>
  </si>
  <si>
    <t>Acquisition of subsidiaries, net of cash</t>
  </si>
  <si>
    <t>Acquisition of shares in a joint venture and non-related entities</t>
  </si>
  <si>
    <t>Nabycie jednostek zależnych i udziałów niekontrolujących, po potrąceniu środków pieniężnych</t>
  </si>
  <si>
    <t>Spłata pożyczek udzielonych</t>
  </si>
  <si>
    <t>Wpływy od udziałowców niekontrolujących</t>
  </si>
  <si>
    <t>PRZEPŁYWY ŚRODKÓW PIENIĘŻNYCH Z DZIAŁALNOŚCI FINANSOWEJ</t>
  </si>
  <si>
    <t>7.5</t>
  </si>
  <si>
    <t>3</t>
  </si>
  <si>
    <t>As of 01.01.2025</t>
  </si>
  <si>
    <t>Total comprehensive income for the period</t>
  </si>
  <si>
    <t>Net profit / (loss) for the period</t>
  </si>
  <si>
    <t>Other comprehensive income for the period</t>
  </si>
  <si>
    <t>Capital increase</t>
  </si>
  <si>
    <t>Transaction with non-controlling interest</t>
  </si>
  <si>
    <t>Put option over non-controlling interest   (Note 6.11)</t>
  </si>
  <si>
    <t>Contribution from non-controlling interests (Note 3)</t>
  </si>
  <si>
    <t>Acquisition of non-controlling interests (Note 3)</t>
  </si>
  <si>
    <t>LTIP and IPO Award</t>
  </si>
  <si>
    <t>As of 31.12.2025</t>
  </si>
  <si>
    <t>Całkowite dochody za okres</t>
  </si>
  <si>
    <t>Zysk/ (Strata) netto za okres</t>
  </si>
  <si>
    <t>Inne całkowite dochody za okres</t>
  </si>
  <si>
    <t>Podniesienie kapitału</t>
  </si>
  <si>
    <t>Kapitał rezerwowy niepodlegający podziałowi</t>
  </si>
  <si>
    <t>Transakcje z udziałowcami niekontrolującymi</t>
  </si>
  <si>
    <t>Opcja put na udziały niekontrolujące  (Nota 6.11)</t>
  </si>
  <si>
    <t>Wkład udziałów niekontrolujących (Nota 3)</t>
  </si>
  <si>
    <t>Nabycie udziałów niekontrolujących (Nota 3)</t>
  </si>
  <si>
    <t>LTIP i IPO Bonus</t>
  </si>
  <si>
    <t>As of 01.01.2024</t>
  </si>
  <si>
    <t>Non-available reserve</t>
  </si>
  <si>
    <t>As of 31.12.2024</t>
  </si>
  <si>
    <t>Title</t>
  </si>
  <si>
    <t>J</t>
  </si>
  <si>
    <t>E</t>
  </si>
  <si>
    <t>Consolidation and business mergers/acquisitions</t>
  </si>
  <si>
    <t>X</t>
  </si>
  <si>
    <t>Taxation</t>
  </si>
  <si>
    <t>Right of use assets and lease liabilities</t>
  </si>
  <si>
    <t>Impairment of non-financial fixed assets</t>
  </si>
  <si>
    <t>Trade payables and other liabilities</t>
  </si>
  <si>
    <t>Financial instruments</t>
  </si>
  <si>
    <t>For a clearer meaning and better understanding of the information presented in these Consolidated Financial Statements, the judgements (J) and estimates (E) made are presented in relevant notes in accordance with the table below:</t>
  </si>
  <si>
    <t>The most material judgements and estimates are indicated in the following table:</t>
  </si>
  <si>
    <t>Konsolidacja oraz połączenia/przejęcia przedsiębiorstw</t>
  </si>
  <si>
    <t>Przychody</t>
  </si>
  <si>
    <t>Opodatkowanie / Podatek dochodowy</t>
  </si>
  <si>
    <t>Pozostałe wartości niematerialne</t>
  </si>
  <si>
    <t>Aktywa z tytułu prawa do użytkowania oraz zobowiązania z tytułu leasingu</t>
  </si>
  <si>
    <t>Utrata wartości niefinansowych aktywów trwałych</t>
  </si>
  <si>
    <t>Należności handlowe</t>
  </si>
  <si>
    <t>Zobowiązanie z tytułu wystawionej opcji sprzedaży udziałów niekontrolujących</t>
  </si>
  <si>
    <t>Zobowiązania handlowe i pozostałe zobowiązania</t>
  </si>
  <si>
    <t>Instrumenty finansowe</t>
  </si>
  <si>
    <t>Płatności na bazie akcji</t>
  </si>
  <si>
    <t>Tytuł</t>
  </si>
  <si>
    <t xml:space="preserve">[PL] </t>
  </si>
  <si>
    <t>Revenue: Determining the performance obligations</t>
  </si>
  <si>
    <t>Revenue: Estimating of variable consideration for price discounts granted</t>
  </si>
  <si>
    <t>Right‑of‑use assets and lease liabilities: Sale and leaseback transactions</t>
  </si>
  <si>
    <t>Impairment of non‑financial fixed assets</t>
  </si>
  <si>
    <t>Trade receivables: Accounting for factoring arrangements</t>
  </si>
  <si>
    <t>Liability for a written put option over non‑controlling interest</t>
  </si>
  <si>
    <t>Trade payables and other liabilities: Recognition and presentation of settlements for reverse factoring</t>
  </si>
  <si>
    <t>Financial instruments: Recognition and valuation of vPPA contracts</t>
  </si>
  <si>
    <t>Revenue: Determining the date of fulfilment of performance obligations</t>
  </si>
  <si>
    <t>Przychody: Ustalanie obowiązków wykonawczych</t>
  </si>
  <si>
    <t>Przychody: Szacowanie zmiennego wynagrodzenia z tytułu udzielonych rabatów cenowych</t>
  </si>
  <si>
    <t>Aktywa z tytułu prawa do użytkowania oraz zobowiązania z tytułu leasingu: Transakcje sale and leaseback</t>
  </si>
  <si>
    <t>Należności handlowe: Ujęcie rozliczeń factoringowych</t>
  </si>
  <si>
    <t>Zobowiązania handlowe i pozostałe zobowiązania: Ujęcie i prezentacja rozliczeń reverse factoring</t>
  </si>
  <si>
    <t>Instrumenty finansowe: Ujęcie i wycena kontraktów vPPA</t>
  </si>
  <si>
    <t>Przychody: Ustalanie momentu spełnienia obowiązków wykonawczych</t>
  </si>
  <si>
    <t>4. Segments</t>
  </si>
  <si>
    <t>Uwaga: Istotne zasady (polityki) rachunkowości oraz inne noty objaśniające stanowią integralną część niniejszego Skonsolidowanego Sprawozdania Finansowego.</t>
  </si>
  <si>
    <t>Tomasz Suchański</t>
  </si>
  <si>
    <t>from 3 May 2024</t>
  </si>
  <si>
    <t>István Szőke</t>
  </si>
  <si>
    <t>Krzysztof Krawczyk</t>
  </si>
  <si>
    <t>Stephan Schäll</t>
  </si>
  <si>
    <t>Giulia Fitzpatrick</t>
  </si>
  <si>
    <t>Olga Grygier‑Siddons</t>
  </si>
  <si>
    <t>Anna Pawlak‑Kuliga</t>
  </si>
  <si>
    <t>from 17 June 2025</t>
  </si>
  <si>
    <t>5. Explanatory notes to the consolidated statement of profit or loss and other comprehensive income</t>
  </si>
  <si>
    <t>Nowe Silniki Rozwoju</t>
  </si>
  <si>
    <t>Korekty</t>
  </si>
  <si>
    <t>Notes: (1) Foreign exchange gains/losses mainly relate to the reporting date valuation of bank loans, lease liabilities and intercompany loans eliminated in the process of consolidation.
(2) Interest presented under other liabilities mainly includes interest on factoring.
(3) Non-interest finance costs included in the 'Other' category, such as other expenses relating to bank loans and commissions, mainly consist of amortised bank commissions for arranging and providing the revolving credit facility, undrawn credit facilities as well as fees for bank guarantees provided to the Group's suppliers.
(4) Gain on bank loans modifications recognized in 2025 and 2024 is a result of modifications to senior facility agreement described in note 7.3 that was analyzed and assessed as not substantial.
(5) Changes in expected cash flows resulting from original bank loans include the effect of the early bank loan repayments.</t>
  </si>
  <si>
    <t>CURRENT INCOME TAX IN PROFIT OR LOSS</t>
  </si>
  <si>
    <t>[ENG] PLNk</t>
  </si>
  <si>
    <t>Period</t>
  </si>
  <si>
    <t>No depreciation</t>
  </si>
  <si>
    <t>10–22 years</t>
  </si>
  <si>
    <t>Machines, devices and other:</t>
  </si>
  <si>
    <t>Machines and technical devices including:</t>
  </si>
  <si>
    <t>3–10 years</t>
  </si>
  <si>
    <t>Air‑conditioning devices</t>
  </si>
  <si>
    <t>5 years</t>
  </si>
  <si>
    <t>Refrigerating racks</t>
  </si>
  <si>
    <t>8 years</t>
  </si>
  <si>
    <t>Refrigerating units and installations</t>
  </si>
  <si>
    <t>10 years</t>
  </si>
  <si>
    <t>Alarm systems</t>
  </si>
  <si>
    <t>Office equipment</t>
  </si>
  <si>
    <t>Computers</t>
  </si>
  <si>
    <t>3 years</t>
  </si>
  <si>
    <t>Leasehold improvements</t>
  </si>
  <si>
    <t>Maszyny, urządzenia i inne:</t>
  </si>
  <si>
    <t>Maszyny i urządzenia techniczne, w tym:</t>
  </si>
  <si>
    <t>Urządzenia klimatyzacyjne</t>
  </si>
  <si>
    <t>Regały chłodnicze</t>
  </si>
  <si>
    <t>Urządzenia i instalacje chłodnicze</t>
  </si>
  <si>
    <t>Systemy alarmowe</t>
  </si>
  <si>
    <t>Wyposażenie biurowe</t>
  </si>
  <si>
    <t>Pojazdy</t>
  </si>
  <si>
    <t>Komputery</t>
  </si>
  <si>
    <t>Ulepszenia w obcych środkach trwałych (leasehold improvements)</t>
  </si>
  <si>
    <t>Okres amortyzacji</t>
  </si>
  <si>
    <t xml:space="preserve">[ENG] </t>
  </si>
  <si>
    <t>6. Explanatory notes to the consolidated statement of financial position</t>
  </si>
  <si>
    <t>The date the loan 
was granted</t>
  </si>
  <si>
    <t>Maturity
 date</t>
  </si>
  <si>
    <t>Data udzielenia 
pożyczki</t>
  </si>
  <si>
    <t>Akcje w jednostkach niepowiązanych (długoterminowe)</t>
  </si>
  <si>
    <t>Zobowiązania z tytułu zwrotu</t>
  </si>
  <si>
    <t>Długoterminowe rozliczenia międzyokresowe przychodów</t>
  </si>
  <si>
    <t>Krótkoterminowe rozliczenia międzyokresowe przychodów</t>
  </si>
  <si>
    <t>Rozliczenia międzyokresowe przychodów razem</t>
  </si>
  <si>
    <t>Zobowiązania z tytułu ubezpieczeń społecznych i PIT</t>
  </si>
  <si>
    <t>Zobowiązania z tytułu podatku akcyzowego</t>
  </si>
  <si>
    <t xml:space="preserve">Zobowiązania z tytułu podatku VAT </t>
  </si>
  <si>
    <t>Krótkoterminowe pozostałe zobowiązania niefinansowe</t>
  </si>
  <si>
    <t>Wartości godziwe instrumentów finansowych:</t>
  </si>
  <si>
    <t>8.1.4.  Financial instruments, financial risk and liquidity management: Virtual Power Purchase Agreements (vPPAs)</t>
  </si>
  <si>
    <t>8.1.4. Instrumenty finansowe, ryzyko finansowe oraz zarządzanie płynnością: Wirtualne umowy zakupu energii (vPPA)</t>
  </si>
  <si>
    <t>*The undiscounted cash flows relating to power purchase contracts for difference have been presented by taking into account the calibration used in the fair value valuation technique for these hedging instruments based on unobservable inputs so that on initial recognition the result of the valuation technique corresponds to the transaction price.</t>
  </si>
  <si>
    <t>*Niezdyskontowane przepływy pieniężne związane z kontraktami różnicowymi na zakup energii zostały zaprezentowane z uwzględnieniem kalibracji zastosowanej w technice wyceny wartości godziwej tych instrumentów zabezpieczających opartej na nieweryfikowalnych danych wejściowych, tak aby przy początkowym ujęciu wynik techniki wyceny odpowiadał cenie transakcyjnej.</t>
  </si>
  <si>
    <t>9.2. Share based payments: LTIP, IPO Awards &amp; other</t>
  </si>
  <si>
    <t>7.3.1. Debt: changes in liabilities resulting from financing activities</t>
  </si>
  <si>
    <t>7.3.1. Zadłużenie: Zmiany w zobowiązaniach, wynikające z aktywności finansowych</t>
  </si>
  <si>
    <t>1. General information</t>
  </si>
  <si>
    <t>&gt;&gt;&gt;</t>
  </si>
  <si>
    <t>3. Composition of the Group and changes in the finanancial year</t>
  </si>
  <si>
    <t>Last page</t>
  </si>
  <si>
    <t>+/- 7 235</t>
  </si>
  <si>
    <t>Impact of Reclassifications and Adjustments on Net Profit</t>
  </si>
  <si>
    <t>Wpływ reklasyfikacji i korekt na wynik finansowy netto</t>
  </si>
  <si>
    <t>+/- 15 385</t>
  </si>
  <si>
    <t>+/- 5 163</t>
  </si>
  <si>
    <t>1 September 2025</t>
  </si>
  <si>
    <t>1 września 2025</t>
  </si>
  <si>
    <t>% of shares / % of  shareholders
 voting rights</t>
  </si>
  <si>
    <t>% udziału w akcjach wyemitowanych / % udziału
 w prawach głosu</t>
  </si>
  <si>
    <t>(+/- 12 050)</t>
  </si>
  <si>
    <t>Poniższe średnie roczne kursy walutowe zostały zastosowane do celów przeliczenia pozycji skonsolidowanego sprawozdania z zysków lub strat i innych całkowitych dochodów przez jednostki posiadające waluty funkcjonalne inne niż PLN:</t>
  </si>
  <si>
    <t>Poniższe kursy walutowe zostały zastosowane do celów wyceny na dzień sprawozdawczy oraz przeliczenia bilansu na walutę prezentacji przez jednostki posiadające waluty funkcjonalne inne niż PLN:</t>
  </si>
  <si>
    <t>Dla czytelniejszego odbioru i lepszego zrozumienia informacji przedstawionych w niniejszym Skonsolidowanym Sprawozdaniu Finansowym dokonane istotne osądy (O) i szacunki (S) zostały przedstawione w odpowiednich notach zgodnie z poniższą tabelą.</t>
  </si>
  <si>
    <t>O</t>
  </si>
  <si>
    <t>S</t>
  </si>
  <si>
    <t>Najistotniejsze dokonane osądy i szacunki wskazano w poniższej tabeli.</t>
  </si>
  <si>
    <t>Revision of estimated contractual cash flows</t>
  </si>
  <si>
    <t>Loans granted and other receivables</t>
  </si>
  <si>
    <t>Przychody z tytułu odsetek</t>
  </si>
  <si>
    <t>Przeszacowanie oczekiwanych przepływów pieniężnych</t>
  </si>
  <si>
    <t xml:space="preserve"> Share premium </t>
  </si>
  <si>
    <t>Legal reserve</t>
  </si>
  <si>
    <t xml:space="preserve"> Put option reserve </t>
  </si>
  <si>
    <t xml:space="preserve"> Treasury shares</t>
  </si>
  <si>
    <t xml:space="preserve">Retained earnings </t>
  </si>
  <si>
    <t xml:space="preserve">Actuarial gains/ (losses)  </t>
  </si>
  <si>
    <t xml:space="preserve">Non-controlling interests </t>
  </si>
  <si>
    <t>1.1. Basic information about the Group's parent company</t>
  </si>
  <si>
    <t>1.2. The Board of Directors during the reporting period and as of the date of signing the Consolidated Financial Statements</t>
  </si>
  <si>
    <t>2.1. Exchange rates</t>
  </si>
  <si>
    <t>2.2. Judgements (J) and Estimates (E)</t>
  </si>
  <si>
    <t>5.1.1.Revenue by category</t>
  </si>
  <si>
    <t>5.1.2. Revenue by segments</t>
  </si>
  <si>
    <t>5.2. Costs by nature</t>
  </si>
  <si>
    <t>5.3. Other operating income and costs</t>
  </si>
  <si>
    <t>5.4. Financial income and costs</t>
  </si>
  <si>
    <t>5.1. Revenue</t>
  </si>
  <si>
    <t>5.5. Taxation</t>
  </si>
  <si>
    <t>5.5.1.Current tax - Income tax expense</t>
  </si>
  <si>
    <t xml:space="preserve">5.5.2. Effective tax rate (ETR) reconciliation </t>
  </si>
  <si>
    <t>5.5.3. Deferred Tax</t>
  </si>
  <si>
    <t>5.6. Earnings per Share</t>
  </si>
  <si>
    <t>6.1. Goodwill</t>
  </si>
  <si>
    <t>6.2.1. Other intangible assets</t>
  </si>
  <si>
    <t>6.2.2. Other intangible assets</t>
  </si>
  <si>
    <t>6.3.2. Property, plant and equipment</t>
  </si>
  <si>
    <t>6.3.3. Advances</t>
  </si>
  <si>
    <t>6.5 Impairment of non-financial assets</t>
  </si>
  <si>
    <t>6.6. Inventory</t>
  </si>
  <si>
    <t>6.7. Trade Receivables</t>
  </si>
  <si>
    <t>6.9. Right of return assets</t>
  </si>
  <si>
    <t>6.10. Other non-financial assets</t>
  </si>
  <si>
    <t>6.11. Liability for a written put option over non-controlling interest</t>
  </si>
  <si>
    <t>6.12. Trade payables and other financial liabilities</t>
  </si>
  <si>
    <t>6.13. Refund liabilities</t>
  </si>
  <si>
    <t>6.14. Employee benefits liabilities</t>
  </si>
  <si>
    <t>6.15. Other non-financial liabilities and deferred income</t>
  </si>
  <si>
    <t>6.16. Contract Liabilities</t>
  </si>
  <si>
    <t>6.17. Provisions</t>
  </si>
  <si>
    <t>7.1. Capital Management</t>
  </si>
  <si>
    <t>7.2. Equity</t>
  </si>
  <si>
    <t>7.3.1. Changes in liabilities resulting from financing activities</t>
  </si>
  <si>
    <t xml:space="preserve">7.3.2. Loan and bank loan agreements </t>
  </si>
  <si>
    <t>7.4. Cash and Cash Equivalents</t>
  </si>
  <si>
    <t>7.5. Explanatory notes to the consolidated statement of cash flows</t>
  </si>
  <si>
    <t>6.3.1. Depreciation rates</t>
  </si>
  <si>
    <t>8.1.2. Fair values of financial instruments</t>
  </si>
  <si>
    <t>8.1.3. Income, costs, gains and losses on financial instruments recognised in the statement of profit or loss</t>
  </si>
  <si>
    <t>8.1.4. Virtual Power Purchase Agreements (vPPAs)</t>
  </si>
  <si>
    <t>8.1.5. Fair value of derivatives (contracts for difference incorporated into a vPPA)</t>
  </si>
  <si>
    <t>8.1.6. Changes in hege reserve equity</t>
  </si>
  <si>
    <t>8.2. Objectives and principles of financial risk management</t>
  </si>
  <si>
    <t>8.2.1. Group's exposure to the financial risk</t>
  </si>
  <si>
    <t>8.2.2. Market risk - interest rate risk</t>
  </si>
  <si>
    <t>8.2.3. Interest rate risk - sensitivity to changes</t>
  </si>
  <si>
    <t>8.2.4. Market risk – foreign currency risk</t>
  </si>
  <si>
    <t>8.2.5. Credit risk</t>
  </si>
  <si>
    <t>8.2.6.The Group's exposure to credit risk</t>
  </si>
  <si>
    <t>8.2.7. Group's financial liabilities by maturity based on contractual undiscounted payments.</t>
  </si>
  <si>
    <t>8.1. Financial instruments</t>
  </si>
  <si>
    <t>7.3. Debt</t>
  </si>
  <si>
    <t>6.8. Loans granted, shares, stocks and other financial assets</t>
  </si>
  <si>
    <t>6.4. Right-of-use assets and lease liabilities</t>
  </si>
  <si>
    <t>[ENG] Consolidated Statement of Profit or Loss and Other Comprehensive Income</t>
  </si>
  <si>
    <t>[PL] Skonsolidowane sprawozdanie z zysków i strat i innych całkowitych dochodów</t>
  </si>
  <si>
    <t>[ENG] Consolidated Statement of Financial Position</t>
  </si>
  <si>
    <t>[PL] Skonsolidowane sprawozdanie z sytuacji finansowej</t>
  </si>
  <si>
    <t>[ENG] Consolidated Statement of Cash Flows</t>
  </si>
  <si>
    <t>[PL] Skonsolidowane sprawozdanie z przepływów pieniężnych</t>
  </si>
  <si>
    <t>[ENG] Consolidated Statement of Changes in Equity</t>
  </si>
  <si>
    <t>[PL] Skonsolidowane sprawozdanie ze zmian w kapitale własnym</t>
  </si>
  <si>
    <t>Wartość [tys. PLN]</t>
  </si>
  <si>
    <t>[PL] tys. PLN</t>
  </si>
  <si>
    <t>Niniejszy dokument został przygotowany przez Zabka Group SA („Spółka”) wyłącznie w celach informacyjnych. Nie stanowi on ani części, ani całości sprawozdania finansowego.
W przypadku rozbieżności pomiędzy niniejszym dokumentem a oficjalnymi wynikami finansowymi raportowanymi przez Spółkę, wiążąca pozostaje wersja raportowana.</t>
  </si>
  <si>
    <t xml:space="preserve">This file has been prepared by Zabka Group SA,  (the “Company”). The information contained in this document is for information purposes only. This document does not constitute or form part of financial statements.
In case of discrepancies between this document and financial results reported by the Company, the latter shall prevail. </t>
  </si>
  <si>
    <t>5.5. Opodatkowanie</t>
  </si>
  <si>
    <t>5.5.1. Podatek bieżący - Obciążenie z tytułu podatku dochodowego</t>
  </si>
  <si>
    <t>1.1. Podstawowe informacje o jednostce dominującej Grupy</t>
  </si>
  <si>
    <t>1.2. Skład Rady Dyrektorów w okresie sprawozdawczym oraz na dzień podpisania Skonsolidowanego Sprawozdania Finansowego</t>
  </si>
  <si>
    <t>4.1. Uzgodnienie danych dotyczące segmentów do skonsolidowanego rachunku zysków i strat oraz innych całkowitych dochodów</t>
  </si>
  <si>
    <t>5.1.1. Przychody w podziale na kategorie</t>
  </si>
  <si>
    <t>5.1. Przychody ze sprzedaży</t>
  </si>
  <si>
    <t>5.1.2. Przychody w podziale na segmenty</t>
  </si>
  <si>
    <t>5.2. Koszty opreacyjne</t>
  </si>
  <si>
    <t>5.3. Pozostałe przychody i koszty operacyjne</t>
  </si>
  <si>
    <t>5.4. Przychody i koszty finansowe</t>
  </si>
  <si>
    <t>5.5.2. Uzgodnienie efektywnej stawki podatkowej</t>
  </si>
  <si>
    <t>5.5.3. Podatek odroczony</t>
  </si>
  <si>
    <t>5.6. Zysk na akcję</t>
  </si>
  <si>
    <t>6.1. Wartość firmy</t>
  </si>
  <si>
    <t>6.2.1. Inne wartości niematerialne</t>
  </si>
  <si>
    <t>6.2.2. Inne wartości niematerialne</t>
  </si>
  <si>
    <t>6.3.1. Stawki amortyzacyjne</t>
  </si>
  <si>
    <t>6.3.2. Rzeczowe środki trwałe</t>
  </si>
  <si>
    <t>6.3.3. Zaliczki</t>
  </si>
  <si>
    <t>6.5. Utrata wartości niefinansowych aktywów trwałych</t>
  </si>
  <si>
    <t>6.6. Zapasy</t>
  </si>
  <si>
    <t>6.7. Należności z tytułu dostaw i usług</t>
  </si>
  <si>
    <t>6.8. Udzielone pożyczki, udziały i akcje oraz pozostałe aktywa finansowe</t>
  </si>
  <si>
    <t>6.8.1. Udzielone pożyczki</t>
  </si>
  <si>
    <t>6.9. Aktywa z tytułu prawa do zwrotu</t>
  </si>
  <si>
    <t>6.10. Pozostałe aktywa niefinansowe</t>
  </si>
  <si>
    <t>6.11. Zobowiązanie z tytułu wystawionej opcji put dotyczącej udziałów niekontrolujących</t>
  </si>
  <si>
    <t>6.12. Zobowiązania z tytułu dostaw i usług oraz pozostałe zobowiązania finansowe</t>
  </si>
  <si>
    <t>6.13. Zobowiązania z tytułu zwrotu wynagrodzenia</t>
  </si>
  <si>
    <t>6.14. Zobowiązania z tytułu świadczeń pracowniczych</t>
  </si>
  <si>
    <t>6.15. Pozostałe zobowiązania niefinansowe i rozliczenia międzyokresowe przychodów</t>
  </si>
  <si>
    <t>6.16. Zobowiązania z tytułu umów</t>
  </si>
  <si>
    <t>6.17. Rezerwy</t>
  </si>
  <si>
    <t>7.1. Zarządzanie kapitałem</t>
  </si>
  <si>
    <t>7.2. Kapitał własny</t>
  </si>
  <si>
    <t>7.3. Zadłużenie</t>
  </si>
  <si>
    <t>7.3.1. Uzgodnienie zmian zobowiązań wynikających z działalności finansowej</t>
  </si>
  <si>
    <t>7.3.2. Obligacje oraz umowy kredytów bankowych i pożyczek</t>
  </si>
  <si>
    <t>7.4. Środki pieniężne i ich ekwiwalenty</t>
  </si>
  <si>
    <t>7.5. Noty objaśniające do skonsolidowanego sprawozdania z przepływów pieniężnych</t>
  </si>
  <si>
    <t>8.1. Instrumenty finansowe</t>
  </si>
  <si>
    <t>8.1.2. Wartości godziwe instrumentów finansowych</t>
  </si>
  <si>
    <t>8.1.3. Przychody, koszty, zyski i straty z tytułu instrumentów finansowych ujęte w sprawozdaniu z zysków lub strat</t>
  </si>
  <si>
    <t>8.1.4 Wirtualne umowy zakupu energii (ang. virtual Power Purchase Agreements – vPPA)</t>
  </si>
  <si>
    <t>8.1.5 Wartość godziwa instrumentów pochodnych (kontrakty różnicowe wbudowane w umowy vPPA)</t>
  </si>
  <si>
    <t>8.1.6. Zmiany stanu rezerwy z tytułu zabezpieczenia przepływów pieniężnych w kapitale własnym</t>
  </si>
  <si>
    <t>8.2. Cele i zasady zarządzania ryzykiem finansowym</t>
  </si>
  <si>
    <t>8.2.1. Ekspozycja Grupy na ryzyko finansowe oraz jego potencjalny wpływ na jej przyszłe wyniki finansowe</t>
  </si>
  <si>
    <t>8.2.2. Ryzyko rynkowe – stopy procentowej</t>
  </si>
  <si>
    <t>8.2.3. Ryzyko stopy procentowej – analiza wrażliwości</t>
  </si>
  <si>
    <t>8.2.4. Ryzyko rynkowe – walutowe</t>
  </si>
  <si>
    <t>8.2.5. Ryzyko kredytowe</t>
  </si>
  <si>
    <t>8.2.6. Ekspozycja Grupy na ryzyko kredytowe</t>
  </si>
  <si>
    <t>8.2.7. Zobowiązania finansowe Grupy według terminów wymagalności w kwotach umownych niezdyskontowanych płatności.</t>
  </si>
  <si>
    <t>9.2. Płatności w formie akcji</t>
  </si>
  <si>
    <t>9.3. Transakcje z podmiotami powiązanymi</t>
  </si>
  <si>
    <t>9.4. Wynagrodzenie kluczowej kadry kierowniczej Grupy</t>
  </si>
  <si>
    <t>9.6. Informacje o wynagrodzeniu podmiotu uprawnionego do badania sprawozdań finansowych</t>
  </si>
  <si>
    <t>2.1. Kursy walutowe</t>
  </si>
  <si>
    <t>&lt;&lt;&lt; Back to the Agenda</t>
  </si>
  <si>
    <t>Operating segments – 
New Growth Engines</t>
  </si>
  <si>
    <t>Segmenty operacyjne - Ultimate Convenience</t>
  </si>
  <si>
    <t>Segmenty operacyjne - Nowe Silniki Wzrostu</t>
  </si>
  <si>
    <t xml:space="preserve"> </t>
  </si>
  <si>
    <t>Ujęcie zwrotu podatku związanego z kosztami finansowania z poprzednich okresów</t>
  </si>
  <si>
    <t>Efekt rozwadniający nienabytych akcji zwykłych przyznanych za świadczenie usług</t>
  </si>
  <si>
    <r>
      <t>Uwaga: *</t>
    </r>
    <r>
      <rPr>
        <sz val="9"/>
        <color theme="1"/>
        <rFont val="Segoe UI"/>
        <family val="2"/>
        <charset val="238"/>
      </rPr>
      <t>Działalność segmentu Ultimate Convenience, działalność Maczfit oraz działalność Masterlife Solutions podlegają testom na utratę wartości na dzień 30 listopada, natomiast rumuńska działalność FMCG podlega testom na dzień 31 grudnia.</t>
    </r>
  </si>
  <si>
    <t>Note: * Ultimate Convenience, Maczfit activity and Masterlife Solutions activity are tested at 30 November, Romanian FMCG activity is tested at 31 December.</t>
  </si>
  <si>
    <t>KEY ASSUMPTIONS USED TO CALCULATE THE RECOVERABLE AMOUNT</t>
  </si>
  <si>
    <t>KLUCZOWE ZAŁOŻENIA WYKORZYSTANE DO OBLICZENIA WARTOŚCI ODZYSKIWALNEJ</t>
  </si>
  <si>
    <t>Quarterly Results - 2024</t>
  </si>
  <si>
    <t>Quarterly Results - 2025</t>
  </si>
  <si>
    <t>PLN m / # of stores / %</t>
  </si>
  <si>
    <t>PLN mln / # liczba sklepów / %</t>
  </si>
  <si>
    <t>Q1 2024</t>
  </si>
  <si>
    <t>Q2 2024</t>
  </si>
  <si>
    <t>Q3 2024</t>
  </si>
  <si>
    <t>Q4 2024</t>
  </si>
  <si>
    <t>Q1 2025</t>
  </si>
  <si>
    <t>Q2 2025</t>
  </si>
  <si>
    <t>Q3 2025</t>
  </si>
  <si>
    <t>Q4 2025</t>
  </si>
  <si>
    <t>FY 2024</t>
  </si>
  <si>
    <t>FY 2025</t>
  </si>
  <si>
    <t>Number of stores (EoP)</t>
  </si>
  <si>
    <t>Liczba sklepów (EoP)</t>
  </si>
  <si>
    <t>out of which:</t>
  </si>
  <si>
    <t>z czego:</t>
  </si>
  <si>
    <t>Poland</t>
  </si>
  <si>
    <t>Polska</t>
  </si>
  <si>
    <t>Romania</t>
  </si>
  <si>
    <t>Rumunia</t>
  </si>
  <si>
    <t>Like-for-Like (%)</t>
  </si>
  <si>
    <t>Wzrost sprzedaży porównywalnej (LfL) (%)</t>
  </si>
  <si>
    <t>Sales to End Customers (PLNm)</t>
  </si>
  <si>
    <t>Sprzedaż do klienta końcowego (mln PLN)</t>
  </si>
  <si>
    <t>Franchisee Margin (PLNm)</t>
  </si>
  <si>
    <t xml:space="preserve">Marża franczyzobiorców (mln PLN) </t>
  </si>
  <si>
    <t>Franchisee Margin (%) of STEC at Żabka Polska stores</t>
  </si>
  <si>
    <t xml:space="preserve">Marża franczyzobiorców (%) w stosunku do STEC </t>
  </si>
  <si>
    <t>Adjusted EBITDA (PLNm)</t>
  </si>
  <si>
    <r>
      <t>Skorygowany wynik EBITDA</t>
    </r>
    <r>
      <rPr>
        <b/>
        <sz val="8"/>
        <rFont val="Century Gothic"/>
        <family val="2"/>
        <charset val="238"/>
      </rPr>
      <t>1</t>
    </r>
    <r>
      <rPr>
        <b/>
        <sz val="9"/>
        <rFont val="Century Gothic"/>
        <family val="2"/>
      </rPr>
      <t xml:space="preserve"> (mln PLN)</t>
    </r>
  </si>
  <si>
    <t xml:space="preserve">Adjusted EBITDA margin (%) </t>
  </si>
  <si>
    <t>Marża skorygowanego wyniku EBITDA (%) </t>
  </si>
  <si>
    <t>Adjusted net profit/(net loss)</t>
  </si>
  <si>
    <t>Skorygowany zysk/(strata) netto (mln PLN)</t>
  </si>
  <si>
    <t>Adjusted net profit/(net loss) margin (%)</t>
  </si>
  <si>
    <t>Marża skorygowanego zysku/(straty) netto (%)</t>
  </si>
  <si>
    <t>Net debt (excluding Leases) / LTM Adj. EBITDA post rent (x)</t>
  </si>
  <si>
    <t>Zadłużenie netto (z wyłączeniem zobowiązań z tyt. leasingu) / skorygowany wynik EBITDA (po uwzględnieniu czynszów z tyt. najmu) (x)</t>
  </si>
  <si>
    <t>Net debt (including Leases) / LTM Adj. EBITDA (x)</t>
  </si>
  <si>
    <t>Zadłużenie netto (z uwzględnieniem zobowiązań z tyt. leasingu) / skorygowany wynik EBITDA (x)</t>
  </si>
  <si>
    <r>
      <t>CAPEX</t>
    </r>
    <r>
      <rPr>
        <b/>
        <vertAlign val="superscript"/>
        <sz val="9"/>
        <rFont val="Century Gothic"/>
        <family val="2"/>
        <charset val="238"/>
      </rPr>
      <t>1</t>
    </r>
    <r>
      <rPr>
        <b/>
        <sz val="9"/>
        <rFont val="Century Gothic"/>
        <family val="2"/>
      </rPr>
      <t xml:space="preserve"> (PLNm)</t>
    </r>
  </si>
  <si>
    <t>Free Cash Flow (PLNm)</t>
  </si>
  <si>
    <t>Wolne Przepływy Pienieżne (mln PLN)</t>
  </si>
  <si>
    <t>(1) Excl. for projects leading to sale and leaseback transactions</t>
  </si>
  <si>
    <t>PLN m</t>
  </si>
  <si>
    <t>PLN mln</t>
  </si>
  <si>
    <t>Gross financial debt</t>
  </si>
  <si>
    <t xml:space="preserve">Zadłużenie brutto </t>
  </si>
  <si>
    <t xml:space="preserve">Net debt </t>
  </si>
  <si>
    <t>Leases</t>
  </si>
  <si>
    <t>Net debt (including Leases)</t>
  </si>
  <si>
    <t>Zadłużenie netto (z uwzględnieniem zobowiązań z tyt. leasingu)</t>
  </si>
  <si>
    <t>Adjusted EBITDA</t>
  </si>
  <si>
    <t>Skorygowana EBITDA</t>
  </si>
  <si>
    <t xml:space="preserve">out of which: </t>
  </si>
  <si>
    <t xml:space="preserve">z czego: </t>
  </si>
  <si>
    <t xml:space="preserve">Ekosystem Convenience </t>
  </si>
  <si>
    <t xml:space="preserve">New Growth Engines </t>
  </si>
  <si>
    <t>Nowe Siliniki Rozwoju</t>
  </si>
  <si>
    <t xml:space="preserve">Corporate Functions and other  </t>
  </si>
  <si>
    <t>Funkcje korporacyjne i pozostała działalność</t>
  </si>
  <si>
    <t>Consolidation adjustment</t>
  </si>
  <si>
    <t xml:space="preserve">Korekty konsolidacyjne </t>
  </si>
  <si>
    <t>Sales to End Customers</t>
  </si>
  <si>
    <t xml:space="preserve">Sprzedaż do klienta końcowego </t>
  </si>
  <si>
    <t>Statutory Revenue</t>
  </si>
  <si>
    <t xml:space="preserve">Przychody </t>
  </si>
  <si>
    <t>Cost of Sales</t>
  </si>
  <si>
    <t xml:space="preserve">Koszt własny sprzedaży </t>
  </si>
  <si>
    <t>Gross Profit</t>
  </si>
  <si>
    <t>Marketing Costs</t>
  </si>
  <si>
    <t xml:space="preserve">Koszty marketingu </t>
  </si>
  <si>
    <t>SG&amp;A</t>
  </si>
  <si>
    <t>Koszty ogólnego Zarządu</t>
  </si>
  <si>
    <t>Technology, Innovation and Development</t>
  </si>
  <si>
    <t>Other Costs</t>
  </si>
  <si>
    <t xml:space="preserve">Pozostałe koszty </t>
  </si>
  <si>
    <t>Adjusted EBITDA Ultimate Convenience</t>
  </si>
  <si>
    <t xml:space="preserve">Skorygowana EBITDA Ekosystem Convenience </t>
  </si>
  <si>
    <t>Nowe Silniki Wzrostu</t>
  </si>
  <si>
    <t>Technology, Innovation and Devel.</t>
  </si>
  <si>
    <t>Adjusted EBITDA New Growth Engines</t>
  </si>
  <si>
    <t>Skorygowana EBITDA Nowe Silniki Rozwoju</t>
  </si>
  <si>
    <t>Reported EBITDA</t>
  </si>
  <si>
    <t>Reportowany wynik EBITDA</t>
  </si>
  <si>
    <t>Costs related to changes in the ownership structure and obtaining sources of financing</t>
  </si>
  <si>
    <t>Koszty związane ze zmianą struktury właścicielskiej i pozyskaniem finansowania </t>
  </si>
  <si>
    <t xml:space="preserve">Funds spent on ensuring business continuity </t>
  </si>
  <si>
    <t>Środki wydatkowane na zapewnienie ciągłości działania</t>
  </si>
  <si>
    <t>Group reorganization costs</t>
  </si>
  <si>
    <t>Koszty reorganizacji Grupy</t>
  </si>
  <si>
    <t>Reclassification of result on the disposal of property, plant and equipment and right of use</t>
  </si>
  <si>
    <t>Reklasyfikacja wyniku ze zbycia rzeczowych aktywów trwałych i praw do użytkowania</t>
  </si>
  <si>
    <t>Koszty transakcyjne w zakresie fuzji i przejęć </t>
  </si>
  <si>
    <t>Systemy motywacyjne i dodatkowe rekompensaty w związku z zakończeniem współpracy z kluczowymi pracownikami </t>
  </si>
  <si>
    <t>Reclafisication of minimal tax in romania (forom G&amp;A costs to income tax)</t>
  </si>
  <si>
    <t>Reklasyfikacja minimalnego podatku obrotowego w Rumunii </t>
  </si>
  <si>
    <t>Skroygowany wynik EBITDA</t>
  </si>
  <si>
    <t>Sprzedaż do klienta końcowego</t>
  </si>
  <si>
    <t xml:space="preserve">Regional Sales </t>
  </si>
  <si>
    <t>Sprzedaż regionalna i inne korekty</t>
  </si>
  <si>
    <t xml:space="preserve">Store inventory change </t>
  </si>
  <si>
    <t>Zmiana stanu zapasów w sklepach</t>
  </si>
  <si>
    <t xml:space="preserve">Sales of services and other </t>
  </si>
  <si>
    <t>Sales of Goods, Products and Services</t>
  </si>
  <si>
    <t>Sprzedaż towarów, produktów i usług</t>
  </si>
  <si>
    <t>Franchisee Margin</t>
  </si>
  <si>
    <t>Marża franczyzobiorców</t>
  </si>
  <si>
    <t>Skorygowany wynik EBITDA</t>
  </si>
  <si>
    <t>Rent</t>
  </si>
  <si>
    <t>Czynsze z tytułu najmu</t>
  </si>
  <si>
    <t>Adjusted EBITDA post rent</t>
  </si>
  <si>
    <t>Skorygowany wynik EBITDA po uwzględnieniu czynszów z tytułu najmu</t>
  </si>
  <si>
    <t>Capex</t>
  </si>
  <si>
    <t>Nakłady inwestycyjne</t>
  </si>
  <si>
    <r>
      <t>Other</t>
    </r>
    <r>
      <rPr>
        <vertAlign val="superscript"/>
        <sz val="9"/>
        <color theme="1"/>
        <rFont val="Century Gothic"/>
        <family val="2"/>
        <charset val="238"/>
      </rPr>
      <t>1</t>
    </r>
  </si>
  <si>
    <t>Changes in Working Capital and Provisions</t>
  </si>
  <si>
    <t>Zmiana stanu kapitału obrotowego i rezerw</t>
  </si>
  <si>
    <t>Free Cash Flow, Company defined</t>
  </si>
  <si>
    <t xml:space="preserve">Wolne przepływy pieniężne (definicja Spółki) </t>
  </si>
  <si>
    <t>(1) Current expenditures for projects leading to sale and leaseback transactions</t>
  </si>
  <si>
    <t>*Marże liczone w odniesieniu do sprzedaży do klienta końcowego.</t>
  </si>
  <si>
    <t>*Margins Calculated on the basis of Sales to End Customers.</t>
  </si>
  <si>
    <t>2) Leverage</t>
  </si>
  <si>
    <t>3) Segments</t>
  </si>
  <si>
    <t>4) Reconcilations</t>
  </si>
  <si>
    <t>5) FCF (Free-Cash-Flow)</t>
  </si>
  <si>
    <t>Poniższa tabela przedstawia zmiany odpisu aktualizującego wartość zapasów:</t>
  </si>
  <si>
    <t>Poniższa tabela przedstawia zmiany rezerw na świadczenia emerytalne i rentowe oraz odprawy pośmiertne:</t>
  </si>
  <si>
    <t>The table below presents changes in the provision for retirement and disability benefits as well as posthumous benefits:</t>
  </si>
  <si>
    <t>Composition of shareholders</t>
  </si>
  <si>
    <t>Skład akcjonariatu</t>
  </si>
  <si>
    <t>1. Informacje ogoólne</t>
  </si>
  <si>
    <t>2.2. Istotne osądy (O) i Szacunki (S)</t>
  </si>
  <si>
    <t>3. Opis grupy kapitałowej i zmiany w roku obrotowym</t>
  </si>
  <si>
    <t>4. Segmenty</t>
  </si>
  <si>
    <t>2. Podstawa sporządzenia i zastosowane zasady (polityka) rachunkowości</t>
  </si>
  <si>
    <t>3.1. Wykaz jednostek zależnych wchodzących w skład Grupy</t>
  </si>
  <si>
    <t>3.1. List of subsidiaries included in the Group</t>
  </si>
  <si>
    <t>[ENG] PLNk, EURk</t>
  </si>
  <si>
    <t>[ENG] tys. PLN, tys. EUR</t>
  </si>
  <si>
    <t>Kwota kredytu</t>
  </si>
  <si>
    <t>Loan / borrowing amount</t>
  </si>
  <si>
    <t>6.8.2. Current Loans Granted</t>
  </si>
  <si>
    <t>6.8.4. Shares and Stocks</t>
  </si>
  <si>
    <t>6.8.5. Other financial assets</t>
  </si>
  <si>
    <t>Go to Last page</t>
  </si>
  <si>
    <t>Additions of property, plant and equipment resulted from subsidiary acquisition</t>
  </si>
  <si>
    <t>Zobowiązania z tytułu opcji do wykupu udziałów niekontrolujących</t>
  </si>
  <si>
    <t>Leve3</t>
  </si>
  <si>
    <t>Investments in shares and stocks / Investments in equity shares</t>
  </si>
  <si>
    <t>Itesm</t>
  </si>
  <si>
    <r>
      <t xml:space="preserve">Commodity swap </t>
    </r>
    <r>
      <rPr>
        <b/>
        <sz val="10"/>
        <rFont val="Century Gothic"/>
        <family val="2"/>
        <charset val="238"/>
      </rPr>
      <t>(as at 31.12.2025)</t>
    </r>
  </si>
  <si>
    <r>
      <t>Commodity swap</t>
    </r>
    <r>
      <rPr>
        <b/>
        <sz val="10"/>
        <rFont val="Century Gothic"/>
        <family val="2"/>
        <charset val="238"/>
      </rPr>
      <t xml:space="preserve"> (as at 31.12.2024)</t>
    </r>
  </si>
  <si>
    <t>Before tax</t>
  </si>
  <si>
    <t>Tax</t>
  </si>
  <si>
    <t>After tax</t>
  </si>
  <si>
    <t>Przed opodatkowaniem</t>
  </si>
  <si>
    <t>Po podatku</t>
  </si>
  <si>
    <t>6.2. Other intangible assets</t>
  </si>
  <si>
    <t>6.2. Inne wartości niematerialne</t>
  </si>
  <si>
    <t>6.3. Rzeczowe aktywa trwałe</t>
  </si>
  <si>
    <t>6.3.  Property, plant and equipment</t>
  </si>
  <si>
    <t>6.4. Aktywa z tytułu prawa do użytkowania oraz zobowiązania z tytułu leasingu</t>
  </si>
  <si>
    <t>Expense recognized in the year</t>
  </si>
  <si>
    <t>Pozostałe podmioty powiązane</t>
  </si>
  <si>
    <t>6.4.2 Zobowiązania z tytułu leasingu</t>
  </si>
  <si>
    <t>6.4.1 Aktywa z tytułu prawa do użytkowania</t>
  </si>
  <si>
    <t>6.8.2. Obecnie udzielone pożyczki</t>
  </si>
  <si>
    <t xml:space="preserve">6.8.3. Zmiany odpisu na oczekiwane straty kredytowe </t>
  </si>
  <si>
    <t>6.8.4. Akcje i udziały</t>
  </si>
  <si>
    <t>6.8.3. Changes in the loss allowance for expected credit losses</t>
  </si>
  <si>
    <t>6.8.5. Pozostałe aktywa finansowe</t>
  </si>
  <si>
    <t>Księga danych</t>
  </si>
  <si>
    <t xml:space="preserve">Skonsolidowane Sprawozdanie Finansowe RF'25 </t>
  </si>
  <si>
    <t>Consolidated Financial Statement FY'25</t>
  </si>
  <si>
    <t>* Under the signed bank loan agreements with Syndicate of the banks (Credit facility agreement concluded on 9 January 2023) and Credit facility agreement concluded on 24 May 2023, the Group may choose a one-month, three-month or six-month interest period or another period agreed with the lenders. The interest rate as at 31 December 2025 and as at 31 December 2024 was WIBOR 1M + margin, EURIBOR 1M + margin, WIBOR 3M + margin and EURIBOR 3M + margin. 
** actual repayment date. 
*** 2 dates were given - the original contract and the contract replacing the original contract</t>
  </si>
  <si>
    <t>Nota:</t>
  </si>
  <si>
    <t>Skróty:
ZK - Instrumenty finansowe wyceniane według zamortyzowanego kosztu
WGWF - Instrumenty finansowe wyceniane w wartości godziwej przez wynik finansowy
WGRZ - Instrumenty finansowe wyceniane w wartości godziwej wyznaczane do rachunkowości zabezpieczeń
WG - Instrumenty finansowe wyceniane w wartości godziwej</t>
  </si>
  <si>
    <t>Abbreviations:
AC - Financial instruments valued at amortised cost
FVPL - Financial instruments valued at fair value through profit or loss
FVHA - Financial instruments valued at fair value designated for hedge accounting
FV - Financial instruments valued at fair value</t>
  </si>
  <si>
    <t>6.4.1. Right-of-use assets and lease liabilities</t>
  </si>
  <si>
    <t>6.4.4 Wpływ na przepływy pieniężne</t>
  </si>
  <si>
    <t>6.4.3. Impact on the consolidated statement of cash flows</t>
  </si>
  <si>
    <t>Note: *Equity includes exchange differences and income tax recognised in Share-based payments reserve.</t>
  </si>
  <si>
    <t>6.8.1. Loans granted</t>
  </si>
  <si>
    <t>*Zgodnie z podpisanymi umowami kredytowymi z Konsorcjum banków (Umowa o linię kredytową zawarta 9 stycznia 2023 roku) oraz Umowa o linię kredytową zawarta 24 maja 
2023 roku, Grupa może wybrać miesięczny, trzymiesięczny lub sześciomiesięczny okres odsetkowy lub inny okres uzgodniony z kredytodawcami. Stopa procentowa na dzień 31 grudnia 2025 roku oraz na dzień 31 grudnia 2024 roku wynosiła WIBOR 1M + marża, EURIBOR 1M+ marża, WIBOR 3M + marża oraz EURIBOR 3M + marża.
**termin faktycznej spłaty.
***podano 2 daty - pierwotnej umowy i umowy zastępującej pierwotnej umowy.</t>
  </si>
  <si>
    <t>8.1.1. Wartości bilansowe instrumentów finansowych</t>
  </si>
  <si>
    <t>8.1.1. Carrying amounts of financial instruments</t>
  </si>
  <si>
    <t>6.4.3 Wpływ na skonsolidowane sprawozdanie z zysków lub strat i innych całkowitych dochodów</t>
  </si>
  <si>
    <t>6.4.3. Impact on the consolidated statement of profit or loss and other comprehensive income</t>
  </si>
  <si>
    <t>4.1. Reconciliation of the segment data to the consolidated statement of profit or loss and other comprehensive income</t>
  </si>
  <si>
    <t>(1) Z wyłączeniem projektów prowadzących do transakcji sprzedaży i leasingu zwrotnego</t>
  </si>
  <si>
    <t>&lt;&lt;&lt; Back to the "Key metrics &amp; Leads"</t>
  </si>
  <si>
    <t>Key metrics &amp; Leading statements</t>
  </si>
  <si>
    <t>Kluczowe metryki oraz Główne zestawienia finansowe</t>
  </si>
  <si>
    <t>1) Consolidated Statement of Profit or Loss and Other Comprehensive Income</t>
  </si>
  <si>
    <t>2) Consolidated Statement of Financial Position</t>
  </si>
  <si>
    <t>3) Consolidated Statement of Cash Flows</t>
  </si>
  <si>
    <t>4) Consolidated Statement of Changes in Equity</t>
  </si>
  <si>
    <t>1) Skonsolidowane sprawozdanie z zysków lub strat i innych całkowitych dochodów</t>
  </si>
  <si>
    <t>2) Skonsolidowane sprawozdanie z sytuacji finansowej</t>
  </si>
  <si>
    <t>3) Skonsolidowane sprawozdanie z przepływów pieniężnych</t>
  </si>
  <si>
    <t>4) Skonsolidowane sprawozdanie ze zmian w kapitale własnym</t>
  </si>
  <si>
    <t>1) Kluczowe wskaźniki efektywności</t>
  </si>
  <si>
    <t>1) Key Performance Indicators</t>
  </si>
  <si>
    <t xml:space="preserve">2) Zadłużenie </t>
  </si>
  <si>
    <t>3) Segmenty</t>
  </si>
  <si>
    <t>4) Uzgodnienia danych finansowych</t>
  </si>
  <si>
    <t>5) Wolne przepływy pieniężne</t>
  </si>
  <si>
    <t>n.a.</t>
  </si>
  <si>
    <r>
      <t xml:space="preserve">Leading statements </t>
    </r>
    <r>
      <rPr>
        <b/>
        <i/>
        <sz val="12"/>
        <color theme="6"/>
        <rFont val="Century Gothic"/>
        <family val="2"/>
        <charset val="238"/>
      </rPr>
      <t>(PLNk)</t>
    </r>
  </si>
  <si>
    <r>
      <t xml:space="preserve">Główne zestawienia finansowe </t>
    </r>
    <r>
      <rPr>
        <b/>
        <i/>
        <sz val="12"/>
        <color theme="6"/>
        <rFont val="Century Gothic"/>
        <family val="2"/>
        <charset val="238"/>
      </rPr>
      <t>(tys. PLN)</t>
    </r>
  </si>
  <si>
    <r>
      <t xml:space="preserve">Key Metrics </t>
    </r>
    <r>
      <rPr>
        <b/>
        <i/>
        <sz val="12"/>
        <color theme="6"/>
        <rFont val="Century Gothic"/>
        <family val="2"/>
        <charset val="238"/>
      </rPr>
      <t>(PLNm)</t>
    </r>
  </si>
  <si>
    <t xml:space="preserve">% </t>
  </si>
  <si>
    <t>PLNm</t>
  </si>
  <si>
    <t>Dec-24</t>
  </si>
  <si>
    <t>Dec-25</t>
  </si>
  <si>
    <r>
      <t>Pozostałe</t>
    </r>
    <r>
      <rPr>
        <vertAlign val="superscript"/>
        <sz val="9"/>
        <color theme="1"/>
        <rFont val="Century Gothic"/>
        <family val="2"/>
        <charset val="238"/>
      </rPr>
      <t>1</t>
    </r>
  </si>
  <si>
    <r>
      <t>Nakłady inwestycyjne</t>
    </r>
    <r>
      <rPr>
        <b/>
        <vertAlign val="superscript"/>
        <sz val="8"/>
        <rFont val="Century Gothic"/>
        <family val="2"/>
        <charset val="238"/>
      </rPr>
      <t>1</t>
    </r>
    <r>
      <rPr>
        <b/>
        <sz val="9"/>
        <rFont val="Century Gothic"/>
        <family val="2"/>
      </rPr>
      <t xml:space="preserve"> (mln PLN )</t>
    </r>
  </si>
  <si>
    <t xml:space="preserve">YoY Δ </t>
  </si>
  <si>
    <t>% / bps</t>
  </si>
  <si>
    <t>As for</t>
  </si>
  <si>
    <t>Zyski aktuarialne dotyczące świadczeń  pracowniczych</t>
  </si>
  <si>
    <r>
      <t xml:space="preserve">Kluczowe metryki </t>
    </r>
    <r>
      <rPr>
        <b/>
        <i/>
        <sz val="12"/>
        <color theme="6"/>
        <rFont val="Century Gothic"/>
        <family val="2"/>
        <charset val="238"/>
      </rPr>
      <t>(PLN mln)</t>
    </r>
  </si>
  <si>
    <t>6.4.2. Lease liabilities</t>
  </si>
  <si>
    <t>Zakładanie, rozwijanie oraz zarządzanie sklepami detalicznymi; handel artykułami spożywczymi i przemysłowymi oraz usługi z tym związane; działalność holdingów; działalność w zakresie posiadania i rozwoju własnego portfela aktywów oraz jego administrowania i zarządzania nim; pozostałe doradztwo w zakresie prowadzenia działalności gospodarczej i zarządzania.</t>
  </si>
  <si>
    <t>Nieoznaczony</t>
  </si>
  <si>
    <t>gmina-miasto Luksemburg, Wielkie Księstwo Luksemburga</t>
  </si>
  <si>
    <t>Rejestracja</t>
  </si>
  <si>
    <t>Czas trwania Grupy</t>
  </si>
  <si>
    <t>Przedmiot działalności grupy</t>
  </si>
  <si>
    <t>od dnia 3 maja 2024 roku</t>
  </si>
  <si>
    <t>od dnia 17 czerwca 2024 roku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</si>
</sst>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2">
    <numFmt numFmtId="44" formatCode="_-* #,##0.00\ &quot;zł&quot;_-;\-* #,##0.00\ &quot;zł&quot;_-;_-* &quot;-&quot;??\ &quot;zł&quot;_-;_-@_-"/>
    <numFmt numFmtId="43" formatCode="_-* #,##0.00_-;\-* #,##0.00_-;_-* &quot;-&quot;??_-;_-@_-"/>
    <numFmt numFmtId="164" formatCode="#,##0;\(#,##0\);\-"/>
    <numFmt numFmtId="165" formatCode="#,##0;[Red]\(#,##0\);0"/>
    <numFmt numFmtId="166" formatCode="#,##0;\(#,##0\);0"/>
    <numFmt numFmtId="167" formatCode="0.0%"/>
    <numFmt numFmtId="168" formatCode="#,##0.0;\(#,##0.0\);\-"/>
    <numFmt numFmtId="169" formatCode="#,##0;\(#,##0\)"/>
    <numFmt numFmtId="170" formatCode="#,##0.00\ &quot;zł&quot;"/>
    <numFmt numFmtId="171" formatCode="##,###;\(##,###\);\-"/>
    <numFmt numFmtId="172" formatCode="#,##0;\ \(#,##0\);\-"/>
    <numFmt numFmtId="173" formatCode="##,##0.00;\(##,##0.00\);\-"/>
    <numFmt numFmtId="174" formatCode="##,##0;\(##,##0\);\-"/>
    <numFmt numFmtId="175" formatCode="##,###.0;\(##,###.0\);\-"/>
    <numFmt numFmtId="176" formatCode="_-* #,##0.00\ _z_ł_-;\-* #,##0.00\ _z_ł_-;_-* &quot;-&quot;??\ _z_ł_-;_-@_-"/>
    <numFmt numFmtId="177" formatCode="dd/mm/yyyy;\-"/>
    <numFmt numFmtId="178" formatCode="##,###.0000000;\(##,###.0000000\);\-"/>
    <numFmt numFmtId="179" formatCode="##,###.00000;\(##,###.00000\);\-"/>
    <numFmt numFmtId="180" formatCode="#,##0;\(#,##0\);&quot;-&quot;"/>
    <numFmt numFmtId="181" formatCode="0.0000"/>
    <numFmt numFmtId="182" formatCode="0.0"/>
    <numFmt numFmtId="183" formatCode="0.0%;\(0.0%\)"/>
    <numFmt numFmtId="184" formatCode="#,##0.0%_);&quot;(&quot;#,##0.0%&quot;)&quot;;&quot;–&quot;_)"/>
    <numFmt numFmtId="185" formatCode="#,##0.0\x"/>
    <numFmt numFmtId="186" formatCode="[$-409]mmm\-yy;@"/>
    <numFmt numFmtId="187" formatCode="#,##0;[Red]#,##0"/>
    <numFmt numFmtId="188" formatCode="#,##0.0\x;[Red]\-#,##0.0\x"/>
    <numFmt numFmtId="189" formatCode="#,##0.0;[Red]\(#,##0.0\);0.0"/>
    <numFmt numFmtId="190" formatCode="#,##0.00;\(#,##0.00\);\-"/>
    <numFmt numFmtId="191" formatCode="0&quot;bps&quot;;\(0&quot;bps&quot;\)"/>
    <numFmt numFmtId="192" formatCode="#,##0.0\x;\(#,##0.0\x\);\-"/>
    <numFmt numFmtId="193" formatCode="#,##0.0\x;\(#,##0.0\x\)"/>
  </numFmts>
  <fonts count="95">
    <font>
      <sz val="11"/>
      <color theme="1"/>
      <name val="Aptos Narrow"/>
      <family val="2"/>
      <charset val="238"/>
      <scheme val="minor"/>
    </font>
    <font>
      <sz val="11"/>
      <color theme="1"/>
      <name val="Aptos Narrow"/>
      <family val="2"/>
      <charset val="238"/>
      <scheme val="minor"/>
    </font>
    <font>
      <sz val="11"/>
      <color theme="1"/>
      <name val="Century Gothic"/>
      <family val="2"/>
      <charset val="238"/>
    </font>
    <font>
      <sz val="9"/>
      <color theme="1"/>
      <name val="Century Gothic"/>
      <family val="2"/>
      <charset val="238"/>
    </font>
    <font>
      <b/>
      <sz val="9"/>
      <color rgb="FF000000"/>
      <name val="Century Gothic"/>
      <family val="2"/>
      <charset val="238"/>
    </font>
    <font>
      <b/>
      <sz val="9"/>
      <color theme="1"/>
      <name val="Century Gothic"/>
      <family val="2"/>
      <charset val="238"/>
    </font>
    <font>
      <i/>
      <sz val="9"/>
      <color rgb="FF000000"/>
      <name val="Century Gothic"/>
      <family val="2"/>
      <charset val="238"/>
    </font>
    <font>
      <sz val="9"/>
      <color rgb="FF000000"/>
      <name val="Century Gothic"/>
      <family val="2"/>
      <charset val="238"/>
    </font>
    <font>
      <b/>
      <sz val="9"/>
      <color theme="0"/>
      <name val="Century Gothic"/>
      <family val="2"/>
      <charset val="238"/>
    </font>
    <font>
      <sz val="9"/>
      <color theme="1"/>
      <name val="Aptos Narrow"/>
      <family val="2"/>
      <charset val="238"/>
      <scheme val="minor"/>
    </font>
    <font>
      <b/>
      <sz val="9"/>
      <name val="Century Gothic"/>
      <family val="2"/>
      <charset val="238"/>
    </font>
    <font>
      <sz val="9"/>
      <name val="Century Gothic"/>
      <family val="2"/>
      <charset val="238"/>
    </font>
    <font>
      <b/>
      <sz val="11"/>
      <color rgb="FF242424"/>
      <name val="Century Gothic"/>
      <family val="2"/>
      <charset val="238"/>
    </font>
    <font>
      <b/>
      <sz val="9"/>
      <name val="Century Gothic"/>
      <family val="2"/>
    </font>
    <font>
      <sz val="11"/>
      <color theme="1"/>
      <name val="Aptos Narrow"/>
      <family val="2"/>
      <scheme val="minor"/>
    </font>
    <font>
      <u/>
      <sz val="11"/>
      <color theme="10"/>
      <name val="Aptos Narrow"/>
      <family val="2"/>
      <charset val="238"/>
      <scheme val="minor"/>
    </font>
    <font>
      <i/>
      <sz val="9"/>
      <color theme="1"/>
      <name val="Century Gothic"/>
      <family val="2"/>
      <charset val="238"/>
    </font>
    <font>
      <sz val="12"/>
      <color rgb="FF424242"/>
      <name val="Segoe UI"/>
      <family val="2"/>
      <charset val="238"/>
    </font>
    <font>
      <sz val="8"/>
      <name val="Aptos Narrow"/>
      <family val="2"/>
      <charset val="238"/>
      <scheme val="minor"/>
    </font>
    <font>
      <b/>
      <i/>
      <sz val="11"/>
      <color theme="0"/>
      <name val="Century Gothic"/>
      <family val="2"/>
      <charset val="238"/>
    </font>
    <font>
      <sz val="10"/>
      <name val="Century Gothic"/>
      <family val="2"/>
      <charset val="238"/>
    </font>
    <font>
      <sz val="10"/>
      <name val="Arial"/>
      <family val="2"/>
      <charset val="238"/>
    </font>
    <font>
      <b/>
      <sz val="10"/>
      <name val="Century Gothic"/>
      <family val="2"/>
      <charset val="238"/>
    </font>
    <font>
      <i/>
      <sz val="9"/>
      <name val="Century Gothic"/>
      <family val="2"/>
      <charset val="238"/>
    </font>
    <font>
      <sz val="9"/>
      <color theme="1"/>
      <name val="Calibri"/>
      <family val="2"/>
      <charset val="238"/>
    </font>
    <font>
      <sz val="10"/>
      <color rgb="FF000000"/>
      <name val="Century Gothic"/>
      <family val="2"/>
      <charset val="238"/>
    </font>
    <font>
      <b/>
      <sz val="9"/>
      <color theme="1"/>
      <name val="Aptos Narrow"/>
      <family val="2"/>
      <charset val="238"/>
      <scheme val="minor"/>
    </font>
    <font>
      <b/>
      <i/>
      <sz val="9"/>
      <name val="Century Gothic"/>
      <family val="2"/>
      <charset val="238"/>
    </font>
    <font>
      <sz val="9"/>
      <color theme="1"/>
      <name val="Aptos Narrow"/>
      <family val="2"/>
      <scheme val="minor"/>
    </font>
    <font>
      <u/>
      <sz val="11"/>
      <color theme="10"/>
      <name val="Aptos Narrow"/>
      <family val="2"/>
      <scheme val="minor"/>
    </font>
    <font>
      <sz val="11"/>
      <color indexed="8"/>
      <name val="Czcionka tekstu podstawowego"/>
      <family val="2"/>
      <charset val="238"/>
    </font>
    <font>
      <u/>
      <sz val="9"/>
      <color theme="10"/>
      <name val="Calibri"/>
      <family val="2"/>
      <charset val="238"/>
    </font>
    <font>
      <u/>
      <sz val="10"/>
      <color theme="10"/>
      <name val="Arial"/>
      <family val="2"/>
      <charset val="238"/>
    </font>
    <font>
      <sz val="10"/>
      <color theme="1"/>
      <name val="Century Gothic"/>
      <family val="2"/>
      <charset val="238"/>
    </font>
    <font>
      <b/>
      <sz val="10"/>
      <color rgb="FF000000"/>
      <name val="Century Gothic"/>
      <family val="2"/>
      <charset val="238"/>
    </font>
    <font>
      <b/>
      <sz val="10"/>
      <name val="Century Gothic "/>
      <charset val="238"/>
    </font>
    <font>
      <b/>
      <sz val="9"/>
      <name val="Century Gothic "/>
      <charset val="238"/>
    </font>
    <font>
      <sz val="9"/>
      <name val="Century Gothic "/>
    </font>
    <font>
      <i/>
      <sz val="9"/>
      <name val="Century Gothic "/>
    </font>
    <font>
      <sz val="9"/>
      <color rgb="FF000000"/>
      <name val="Century Gothic "/>
      <charset val="238"/>
    </font>
    <font>
      <sz val="9"/>
      <color rgb="FF000000"/>
      <name val="Calibri"/>
      <family val="2"/>
    </font>
    <font>
      <sz val="9"/>
      <color rgb="FF000000"/>
      <name val="Calibri"/>
      <family val="2"/>
      <charset val="238"/>
    </font>
    <font>
      <sz val="9"/>
      <color rgb="FF000000"/>
      <name val="Century Gothic "/>
    </font>
    <font>
      <sz val="9"/>
      <color theme="1"/>
      <name val="Century Gothic "/>
      <charset val="238"/>
    </font>
    <font>
      <sz val="9"/>
      <name val="Arial"/>
      <family val="2"/>
      <charset val="238"/>
    </font>
    <font>
      <b/>
      <u/>
      <sz val="9"/>
      <color theme="6"/>
      <name val="Century Gothic"/>
      <family val="2"/>
      <charset val="238"/>
    </font>
    <font>
      <b/>
      <sz val="9"/>
      <color rgb="FFFF0000"/>
      <name val="Aptos Narrow"/>
      <family val="2"/>
      <scheme val="minor"/>
    </font>
    <font>
      <b/>
      <sz val="9"/>
      <color rgb="FFFF0000"/>
      <name val="Aptos Narrow"/>
      <family val="2"/>
      <charset val="238"/>
      <scheme val="minor"/>
    </font>
    <font>
      <u/>
      <sz val="11"/>
      <color theme="10"/>
      <name val="Century Gothic"/>
      <family val="2"/>
      <charset val="238"/>
    </font>
    <font>
      <b/>
      <sz val="12"/>
      <color theme="6"/>
      <name val="Century Gothic"/>
      <family val="2"/>
      <charset val="238"/>
    </font>
    <font>
      <sz val="12"/>
      <color theme="6"/>
      <name val="Century Gothic"/>
      <family val="2"/>
      <charset val="238"/>
    </font>
    <font>
      <b/>
      <sz val="12"/>
      <color theme="0"/>
      <name val="Century Gothic"/>
      <family val="2"/>
      <charset val="238"/>
    </font>
    <font>
      <b/>
      <sz val="11"/>
      <color theme="1"/>
      <name val="Century Gothic"/>
      <family val="2"/>
      <charset val="238"/>
    </font>
    <font>
      <b/>
      <sz val="26"/>
      <color theme="6"/>
      <name val="Century Gothic"/>
      <family val="2"/>
      <charset val="238"/>
    </font>
    <font>
      <b/>
      <sz val="9"/>
      <color theme="0"/>
      <name val="Century Gothic"/>
    </font>
    <font>
      <b/>
      <sz val="9"/>
      <name val="Century Gothic"/>
    </font>
    <font>
      <sz val="9"/>
      <color rgb="FF000000"/>
      <name val="Century Gothic"/>
    </font>
    <font>
      <sz val="9"/>
      <name val="Century Gothic"/>
    </font>
    <font>
      <u/>
      <sz val="9"/>
      <color theme="6"/>
      <name val="Century Gothic"/>
      <family val="2"/>
      <charset val="238"/>
    </font>
    <font>
      <b/>
      <sz val="10"/>
      <color theme="0"/>
      <name val="Century Gothic"/>
      <family val="2"/>
      <charset val="238"/>
    </font>
    <font>
      <b/>
      <sz val="18"/>
      <color theme="0"/>
      <name val="Century Gothic"/>
      <family val="2"/>
      <charset val="238"/>
    </font>
    <font>
      <sz val="18"/>
      <color theme="1"/>
      <name val="Century Gothic"/>
      <family val="2"/>
      <charset val="238"/>
    </font>
    <font>
      <i/>
      <sz val="9"/>
      <color theme="1"/>
      <name val="Aptos Narrow"/>
      <family val="2"/>
      <charset val="238"/>
      <scheme val="minor"/>
    </font>
    <font>
      <sz val="9"/>
      <color theme="1"/>
      <name val="Segoe UI"/>
      <family val="2"/>
      <charset val="238"/>
    </font>
    <font>
      <b/>
      <u/>
      <sz val="9"/>
      <name val="Century Gothic"/>
      <family val="2"/>
      <charset val="238"/>
    </font>
    <font>
      <b/>
      <u/>
      <sz val="9"/>
      <name val="Calibri"/>
      <family val="2"/>
      <charset val="238"/>
    </font>
    <font>
      <b/>
      <sz val="9"/>
      <color theme="0"/>
      <name val="Aptos Narrow"/>
      <family val="2"/>
      <charset val="238"/>
      <scheme val="minor"/>
    </font>
    <font>
      <b/>
      <sz val="8"/>
      <name val="Century Gothic"/>
      <family val="2"/>
      <charset val="238"/>
    </font>
    <font>
      <b/>
      <vertAlign val="superscript"/>
      <sz val="9"/>
      <name val="Century Gothic"/>
      <family val="2"/>
      <charset val="238"/>
    </font>
    <font>
      <i/>
      <sz val="8"/>
      <color theme="1"/>
      <name val="Century Gothic"/>
      <family val="2"/>
      <charset val="238"/>
    </font>
    <font>
      <vertAlign val="superscript"/>
      <sz val="9"/>
      <color theme="1"/>
      <name val="Century Gothic"/>
      <family val="2"/>
      <charset val="238"/>
    </font>
    <font>
      <b/>
      <sz val="9"/>
      <color theme="1"/>
      <name val="Century Gothic"/>
      <family val="2"/>
    </font>
    <font>
      <sz val="9"/>
      <color theme="1"/>
      <name val="Century Gothic"/>
      <family val="2"/>
    </font>
    <font>
      <b/>
      <sz val="20"/>
      <color theme="0"/>
      <name val="Century Gothic"/>
      <family val="2"/>
      <charset val="238"/>
    </font>
    <font>
      <b/>
      <sz val="14"/>
      <color theme="0"/>
      <name val="Century Gothic"/>
      <family val="2"/>
      <charset val="238"/>
    </font>
    <font>
      <sz val="9"/>
      <color theme="1"/>
      <name val="Century Gothic"/>
    </font>
    <font>
      <b/>
      <sz val="9"/>
      <color rgb="FF000000"/>
      <name val="Century Gothic"/>
    </font>
    <font>
      <i/>
      <sz val="9"/>
      <name val="Century Gothic"/>
    </font>
    <font>
      <sz val="10"/>
      <name val="Century Gothic"/>
    </font>
    <font>
      <sz val="10"/>
      <color rgb="FF000000"/>
      <name val="Century Gothic"/>
    </font>
    <font>
      <sz val="10"/>
      <color theme="1"/>
      <name val="Century Gothic"/>
    </font>
    <font>
      <b/>
      <sz val="10"/>
      <name val="Century Gothic "/>
    </font>
    <font>
      <b/>
      <sz val="9"/>
      <color theme="1"/>
      <name val="Century Gothic"/>
    </font>
    <font>
      <b/>
      <sz val="10"/>
      <name val="Century Gothic"/>
    </font>
    <font>
      <sz val="12"/>
      <color theme="6"/>
      <name val="Century Gothic"/>
    </font>
    <font>
      <b/>
      <i/>
      <sz val="9"/>
      <name val="Century Gothic"/>
    </font>
    <font>
      <sz val="9"/>
      <name val="Aptos Narrow"/>
      <family val="2"/>
      <charset val="238"/>
      <scheme val="minor"/>
    </font>
    <font>
      <b/>
      <u/>
      <sz val="11"/>
      <color theme="10"/>
      <name val="Aptos Narrow"/>
      <family val="2"/>
      <charset val="238"/>
      <scheme val="minor"/>
    </font>
    <font>
      <b/>
      <sz val="9"/>
      <color theme="0" tint="-0.14999847407452621"/>
      <name val="Century Gothic"/>
      <family val="2"/>
    </font>
    <font>
      <b/>
      <i/>
      <sz val="12"/>
      <color theme="6"/>
      <name val="Century Gothic"/>
      <family val="2"/>
      <charset val="238"/>
    </font>
    <font>
      <b/>
      <vertAlign val="superscript"/>
      <sz val="8"/>
      <name val="Century Gothic"/>
      <family val="2"/>
      <charset val="238"/>
    </font>
    <font>
      <b/>
      <i/>
      <sz val="9"/>
      <color theme="0"/>
      <name val="Century Gothic"/>
      <family val="2"/>
      <charset val="238"/>
    </font>
    <font>
      <b/>
      <i/>
      <sz val="9"/>
      <color rgb="FF000000"/>
      <name val="Century Gothic"/>
      <family val="2"/>
      <charset val="238"/>
    </font>
    <font>
      <b/>
      <i/>
      <sz val="9"/>
      <name val="Century Gothic"/>
      <family val="2"/>
    </font>
    <font>
      <b/>
      <sz val="9"/>
      <color theme="0" tint="-0.14999847407452621"/>
      <name val="Century Gothic"/>
      <family val="2"/>
      <charset val="238"/>
    </font>
  </fonts>
  <fills count="13">
    <fill>
      <patternFill patternType="none"/>
    </fill>
    <fill>
      <patternFill patternType="gray125"/>
    </fill>
    <fill>
      <patternFill patternType="solid">
        <fgColor rgb="FFFFFFFF"/>
        <bgColor indexed="64"/>
      </patternFill>
    </fill>
    <fill>
      <patternFill patternType="solid">
        <fgColor theme="6"/>
        <bgColor indexed="64"/>
      </patternFill>
    </fill>
    <fill>
      <patternFill patternType="solid">
        <fgColor theme="0"/>
        <bgColor indexed="64"/>
      </patternFill>
    </fill>
    <fill>
      <patternFill patternType="solid">
        <fgColor rgb="FFFFFFFF"/>
        <bgColor rgb="FF000000"/>
      </patternFill>
    </fill>
    <fill>
      <patternFill patternType="solid">
        <fgColor rgb="FFF2F2F2"/>
        <bgColor rgb="FF000000"/>
      </patternFill>
    </fill>
    <fill>
      <patternFill patternType="solid">
        <fgColor theme="9" tint="0.79998168889431442"/>
        <bgColor rgb="FF000000"/>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0" tint="-4.9989318521683403E-2"/>
        <bgColor rgb="FF000000"/>
      </patternFill>
    </fill>
    <fill>
      <patternFill patternType="solid">
        <fgColor theme="0"/>
        <bgColor rgb="FF000000"/>
      </patternFill>
    </fill>
    <fill>
      <patternFill patternType="solid">
        <fgColor theme="0" tint="-0.499984740745262"/>
        <bgColor indexed="64"/>
      </patternFill>
    </fill>
  </fills>
  <borders count="224">
    <border>
      <left/>
      <right/>
      <top/>
      <bottom/>
      <diagonal/>
    </border>
    <border>
      <left style="medium">
        <color indexed="64"/>
      </left>
      <right style="medium">
        <color indexed="64"/>
      </right>
      <top style="medium">
        <color indexed="64"/>
      </top>
      <bottom style="medium">
        <color indexed="64"/>
      </bottom>
      <diagonal/>
    </border>
    <border>
      <left/>
      <right/>
      <top/>
      <bottom style="thin">
        <color theme="6"/>
      </bottom>
      <diagonal/>
    </border>
    <border>
      <left/>
      <right/>
      <top style="thin">
        <color theme="6"/>
      </top>
      <bottom style="thin">
        <color theme="6"/>
      </bottom>
      <diagonal/>
    </border>
    <border>
      <left/>
      <right/>
      <top style="thin">
        <color theme="6"/>
      </top>
      <bottom style="medium">
        <color theme="6"/>
      </bottom>
      <diagonal/>
    </border>
    <border>
      <left/>
      <right/>
      <top style="thin">
        <color theme="6"/>
      </top>
      <bottom/>
      <diagonal/>
    </border>
    <border>
      <left/>
      <right/>
      <top/>
      <bottom style="medium">
        <color theme="6"/>
      </bottom>
      <diagonal/>
    </border>
    <border>
      <left/>
      <right/>
      <top/>
      <bottom style="thin">
        <color theme="0" tint="-4.9989318521683403E-2"/>
      </bottom>
      <diagonal/>
    </border>
    <border>
      <left/>
      <right style="thin">
        <color theme="0" tint="-4.9989318521683403E-2"/>
      </right>
      <top/>
      <bottom style="thin">
        <color theme="0" tint="-4.9989318521683403E-2"/>
      </bottom>
      <diagonal/>
    </border>
    <border>
      <left/>
      <right style="thin">
        <color theme="0" tint="-4.9989318521683403E-2"/>
      </right>
      <top style="thin">
        <color theme="6"/>
      </top>
      <bottom style="thin">
        <color theme="6"/>
      </bottom>
      <diagonal/>
    </border>
    <border>
      <left/>
      <right style="thin">
        <color theme="0" tint="-4.9989318521683403E-2"/>
      </right>
      <top/>
      <bottom style="thin">
        <color theme="6"/>
      </bottom>
      <diagonal/>
    </border>
    <border>
      <left style="double">
        <color theme="0" tint="-4.9989318521683403E-2"/>
      </left>
      <right style="double">
        <color theme="0" tint="-4.9989318521683403E-2"/>
      </right>
      <top style="double">
        <color theme="0" tint="-4.9989318521683403E-2"/>
      </top>
      <bottom style="double">
        <color theme="0" tint="-4.9989318521683403E-2"/>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theme="0"/>
      </bottom>
      <diagonal/>
    </border>
    <border>
      <left/>
      <right/>
      <top style="thin">
        <color theme="0"/>
      </top>
      <bottom style="thin">
        <color theme="0"/>
      </bottom>
      <diagonal/>
    </border>
    <border>
      <left/>
      <right/>
      <top/>
      <bottom style="medium">
        <color indexed="64"/>
      </bottom>
      <diagonal/>
    </border>
    <border>
      <left style="dotted">
        <color auto="1"/>
      </left>
      <right/>
      <top/>
      <bottom/>
      <diagonal/>
    </border>
    <border>
      <left style="dotted">
        <color auto="1"/>
      </left>
      <right/>
      <top style="thin">
        <color theme="0"/>
      </top>
      <bottom style="thin">
        <color theme="0"/>
      </bottom>
      <diagonal/>
    </border>
    <border>
      <left style="dotted">
        <color auto="1"/>
      </left>
      <right/>
      <top/>
      <bottom style="thin">
        <color indexed="64"/>
      </bottom>
      <diagonal/>
    </border>
    <border>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bottom/>
      <diagonal/>
    </border>
    <border>
      <left style="thin">
        <color theme="0"/>
      </left>
      <right/>
      <top/>
      <bottom/>
      <diagonal/>
    </border>
    <border>
      <left/>
      <right/>
      <top style="thin">
        <color indexed="64"/>
      </top>
      <bottom style="medium">
        <color indexed="64"/>
      </bottom>
      <diagonal/>
    </border>
    <border>
      <left/>
      <right/>
      <top style="medium">
        <color indexed="64"/>
      </top>
      <bottom/>
      <diagonal/>
    </border>
    <border>
      <left/>
      <right/>
      <top style="dashed">
        <color indexed="64"/>
      </top>
      <bottom/>
      <diagonal/>
    </border>
    <border>
      <left/>
      <right/>
      <top style="medium">
        <color indexed="64"/>
      </top>
      <bottom style="medium">
        <color indexed="64"/>
      </bottom>
      <diagonal/>
    </border>
    <border>
      <left/>
      <right/>
      <top/>
      <bottom style="dashed">
        <color indexed="64"/>
      </bottom>
      <diagonal/>
    </border>
    <border>
      <left style="dotted">
        <color theme="0" tint="-0.24994659260841701"/>
      </left>
      <right/>
      <top style="thin">
        <color theme="0"/>
      </top>
      <bottom/>
      <diagonal/>
    </border>
    <border>
      <left style="dotted">
        <color theme="0" tint="-0.24994659260841701"/>
      </left>
      <right/>
      <top/>
      <bottom/>
      <diagonal/>
    </border>
    <border>
      <left style="dotted">
        <color theme="0" tint="-0.24994659260841701"/>
      </left>
      <right/>
      <top/>
      <bottom style="thin">
        <color indexed="64"/>
      </bottom>
      <diagonal/>
    </border>
    <border>
      <left style="dotted">
        <color theme="0" tint="-0.24994659260841701"/>
      </left>
      <right/>
      <top style="thin">
        <color indexed="64"/>
      </top>
      <bottom style="medium">
        <color indexed="64"/>
      </bottom>
      <diagonal/>
    </border>
    <border>
      <left style="dotted">
        <color theme="0" tint="-0.24994659260841701"/>
      </left>
      <right/>
      <top/>
      <bottom style="medium">
        <color indexed="64"/>
      </bottom>
      <diagonal/>
    </border>
    <border>
      <left style="dotted">
        <color theme="0" tint="-0.24994659260841701"/>
      </left>
      <right/>
      <top style="thin">
        <color theme="0"/>
      </top>
      <bottom style="thin">
        <color theme="0"/>
      </bottom>
      <diagonal/>
    </border>
    <border>
      <left style="dotted">
        <color theme="0" tint="-0.24994659260841701"/>
      </left>
      <right/>
      <top style="medium">
        <color indexed="64"/>
      </top>
      <bottom/>
      <diagonal/>
    </border>
    <border>
      <left style="thin">
        <color theme="0"/>
      </left>
      <right style="thin">
        <color theme="0"/>
      </right>
      <top style="thin">
        <color theme="0"/>
      </top>
      <bottom style="thin">
        <color theme="0"/>
      </bottom>
      <diagonal/>
    </border>
    <border>
      <left/>
      <right style="dotted">
        <color indexed="64"/>
      </right>
      <top/>
      <bottom/>
      <diagonal/>
    </border>
    <border>
      <left/>
      <right style="dotted">
        <color indexed="64"/>
      </right>
      <top/>
      <bottom style="thin">
        <color indexed="64"/>
      </bottom>
      <diagonal/>
    </border>
    <border>
      <left style="dotted">
        <color theme="0" tint="-0.24994659260841701"/>
      </left>
      <right/>
      <top style="medium">
        <color indexed="64"/>
      </top>
      <bottom style="medium">
        <color indexed="64"/>
      </bottom>
      <diagonal/>
    </border>
    <border>
      <left/>
      <right style="dotted">
        <color auto="1"/>
      </right>
      <top style="thin">
        <color theme="0"/>
      </top>
      <bottom style="thin">
        <color theme="0"/>
      </bottom>
      <diagonal/>
    </border>
    <border>
      <left style="dotted">
        <color theme="0" tint="-0.24994659260841701"/>
      </left>
      <right/>
      <top style="thin">
        <color indexed="64"/>
      </top>
      <bottom style="thin">
        <color indexed="64"/>
      </bottom>
      <diagonal/>
    </border>
    <border>
      <left style="thin">
        <color indexed="64"/>
      </left>
      <right/>
      <top style="thin">
        <color indexed="64"/>
      </top>
      <bottom style="thin">
        <color indexed="64"/>
      </bottom>
      <diagonal/>
    </border>
    <border>
      <left/>
      <right style="dotted">
        <color theme="0"/>
      </right>
      <top style="thin">
        <color theme="0"/>
      </top>
      <bottom style="thin">
        <color theme="0"/>
      </bottom>
      <diagonal/>
    </border>
    <border>
      <left/>
      <right style="dotted">
        <color theme="0"/>
      </right>
      <top/>
      <bottom/>
      <diagonal/>
    </border>
    <border>
      <left/>
      <right style="dotted">
        <color theme="0"/>
      </right>
      <top style="thin">
        <color indexed="64"/>
      </top>
      <bottom/>
      <diagonal/>
    </border>
    <border>
      <left/>
      <right style="dotted">
        <color theme="0"/>
      </right>
      <top style="thin">
        <color indexed="64"/>
      </top>
      <bottom style="medium">
        <color indexed="64"/>
      </bottom>
      <diagonal/>
    </border>
    <border>
      <left/>
      <right/>
      <top style="medium">
        <color indexed="64"/>
      </top>
      <bottom style="thin">
        <color indexed="64"/>
      </bottom>
      <diagonal/>
    </border>
    <border>
      <left style="thin">
        <color theme="0"/>
      </left>
      <right style="dotted">
        <color theme="0"/>
      </right>
      <top style="thin">
        <color theme="0"/>
      </top>
      <bottom style="thin">
        <color theme="0"/>
      </bottom>
      <diagonal/>
    </border>
    <border>
      <left style="thin">
        <color auto="1"/>
      </left>
      <right/>
      <top style="thin">
        <color auto="1"/>
      </top>
      <bottom/>
      <diagonal/>
    </border>
    <border>
      <left style="thin">
        <color indexed="64"/>
      </left>
      <right/>
      <top/>
      <bottom style="thin">
        <color indexed="64"/>
      </bottom>
      <diagonal/>
    </border>
    <border>
      <left style="thin">
        <color indexed="64"/>
      </left>
      <right/>
      <top/>
      <bottom/>
      <diagonal/>
    </border>
    <border>
      <left/>
      <right/>
      <top style="thin">
        <color theme="0"/>
      </top>
      <bottom/>
      <diagonal/>
    </border>
    <border>
      <left/>
      <right style="thin">
        <color indexed="64"/>
      </right>
      <top/>
      <bottom/>
      <diagonal/>
    </border>
    <border>
      <left/>
      <right/>
      <top/>
      <bottom style="thin">
        <color rgb="FF000000"/>
      </bottom>
      <diagonal/>
    </border>
    <border>
      <left/>
      <right/>
      <top style="thin">
        <color theme="1"/>
      </top>
      <bottom style="double">
        <color theme="1"/>
      </bottom>
      <diagonal/>
    </border>
    <border>
      <left/>
      <right/>
      <top style="medium">
        <color theme="6"/>
      </top>
      <bottom style="medium">
        <color theme="6"/>
      </bottom>
      <diagonal/>
    </border>
    <border>
      <left/>
      <right/>
      <top style="medium">
        <color theme="6"/>
      </top>
      <bottom style="thin">
        <color theme="6"/>
      </bottom>
      <diagonal/>
    </border>
    <border>
      <left/>
      <right/>
      <top style="thin">
        <color theme="0" tint="-4.9989318521683403E-2"/>
      </top>
      <bottom style="medium">
        <color theme="6"/>
      </bottom>
      <diagonal/>
    </border>
    <border>
      <left style="thin">
        <color theme="0" tint="-4.9989318521683403E-2"/>
      </left>
      <right/>
      <top style="thin">
        <color theme="0" tint="-4.9989318521683403E-2"/>
      </top>
      <bottom style="medium">
        <color theme="6"/>
      </bottom>
      <diagonal/>
    </border>
    <border>
      <left/>
      <right style="thin">
        <color theme="0" tint="-4.9989318521683403E-2"/>
      </right>
      <top style="thin">
        <color theme="0" tint="-4.9989318521683403E-2"/>
      </top>
      <bottom style="medium">
        <color theme="6"/>
      </bottom>
      <diagonal/>
    </border>
    <border>
      <left/>
      <right/>
      <top style="thin">
        <color theme="6"/>
      </top>
      <bottom style="double">
        <color theme="6"/>
      </bottom>
      <diagonal/>
    </border>
    <border>
      <left/>
      <right/>
      <top style="thin">
        <color theme="0" tint="-4.9989318521683403E-2"/>
      </top>
      <bottom/>
      <diagonal/>
    </border>
    <border>
      <left/>
      <right style="thin">
        <color theme="0"/>
      </right>
      <top style="thin">
        <color theme="0" tint="-4.9989318521683403E-2"/>
      </top>
      <bottom/>
      <diagonal/>
    </border>
    <border>
      <left style="thin">
        <color theme="0"/>
      </left>
      <right style="thin">
        <color theme="0"/>
      </right>
      <top style="thin">
        <color theme="0" tint="-4.9989318521683403E-2"/>
      </top>
      <bottom/>
      <diagonal/>
    </border>
    <border>
      <left style="thin">
        <color theme="0" tint="-0.14999847407452621"/>
      </left>
      <right/>
      <top style="thin">
        <color theme="6"/>
      </top>
      <bottom style="medium">
        <color theme="6"/>
      </bottom>
      <diagonal/>
    </border>
    <border>
      <left style="thin">
        <color theme="0" tint="-0.14999847407452621"/>
      </left>
      <right/>
      <top/>
      <bottom/>
      <diagonal/>
    </border>
    <border>
      <left style="thin">
        <color theme="0" tint="-0.14999847407452621"/>
      </left>
      <right/>
      <top/>
      <bottom style="medium">
        <color theme="6"/>
      </bottom>
      <diagonal/>
    </border>
    <border>
      <left style="thin">
        <color theme="0" tint="-0.249977111117893"/>
      </left>
      <right/>
      <top/>
      <bottom style="thin">
        <color theme="6"/>
      </bottom>
      <diagonal/>
    </border>
    <border>
      <left style="thin">
        <color theme="0" tint="-0.249977111117893"/>
      </left>
      <right/>
      <top style="thin">
        <color theme="6"/>
      </top>
      <bottom style="thin">
        <color theme="6"/>
      </bottom>
      <diagonal/>
    </border>
    <border>
      <left/>
      <right/>
      <top/>
      <bottom style="medium">
        <color theme="0" tint="-0.249977111117893"/>
      </bottom>
      <diagonal/>
    </border>
    <border>
      <left style="thin">
        <color theme="0" tint="-0.249977111117893"/>
      </left>
      <right/>
      <top style="thin">
        <color theme="0"/>
      </top>
      <bottom style="thin">
        <color theme="0"/>
      </bottom>
      <diagonal/>
    </border>
    <border>
      <left style="thin">
        <color theme="6"/>
      </left>
      <right style="thin">
        <color theme="6"/>
      </right>
      <top style="thin">
        <color theme="6"/>
      </top>
      <bottom style="thin">
        <color theme="6"/>
      </bottom>
      <diagonal/>
    </border>
    <border>
      <left style="thin">
        <color theme="6"/>
      </left>
      <right style="thin">
        <color theme="6"/>
      </right>
      <top style="thin">
        <color theme="6"/>
      </top>
      <bottom/>
      <diagonal/>
    </border>
    <border>
      <left style="thin">
        <color theme="6"/>
      </left>
      <right style="thin">
        <color theme="6"/>
      </right>
      <top/>
      <bottom style="thin">
        <color indexed="64"/>
      </bottom>
      <diagonal/>
    </border>
    <border>
      <left style="thin">
        <color theme="6"/>
      </left>
      <right style="thin">
        <color theme="6"/>
      </right>
      <top/>
      <bottom/>
      <diagonal/>
    </border>
    <border>
      <left/>
      <right style="thin">
        <color theme="6"/>
      </right>
      <top/>
      <bottom/>
      <diagonal/>
    </border>
    <border>
      <left/>
      <right style="thin">
        <color theme="6"/>
      </right>
      <top/>
      <bottom style="thin">
        <color theme="0"/>
      </bottom>
      <diagonal/>
    </border>
    <border>
      <left/>
      <right style="thin">
        <color theme="6"/>
      </right>
      <top style="thin">
        <color theme="0"/>
      </top>
      <bottom style="thin">
        <color theme="0"/>
      </bottom>
      <diagonal/>
    </border>
    <border>
      <left/>
      <right style="thin">
        <color theme="6"/>
      </right>
      <top/>
      <bottom style="thin">
        <color indexed="64"/>
      </bottom>
      <diagonal/>
    </border>
    <border>
      <left/>
      <right style="thin">
        <color theme="6"/>
      </right>
      <top style="thin">
        <color indexed="64"/>
      </top>
      <bottom/>
      <diagonal/>
    </border>
    <border>
      <left/>
      <right style="thin">
        <color theme="6"/>
      </right>
      <top/>
      <bottom style="medium">
        <color indexed="64"/>
      </bottom>
      <diagonal/>
    </border>
    <border>
      <left/>
      <right style="thin">
        <color theme="6"/>
      </right>
      <top style="thin">
        <color indexed="64"/>
      </top>
      <bottom style="medium">
        <color indexed="64"/>
      </bottom>
      <diagonal/>
    </border>
    <border>
      <left/>
      <right/>
      <top style="thin">
        <color theme="0"/>
      </top>
      <bottom style="thin">
        <color theme="6"/>
      </bottom>
      <diagonal/>
    </border>
    <border>
      <left/>
      <right style="thin">
        <color theme="6"/>
      </right>
      <top style="medium">
        <color indexed="64"/>
      </top>
      <bottom/>
      <diagonal/>
    </border>
    <border>
      <left/>
      <right/>
      <top style="thin">
        <color indexed="64"/>
      </top>
      <bottom style="medium">
        <color theme="6"/>
      </bottom>
      <diagonal/>
    </border>
    <border>
      <left/>
      <right style="thin">
        <color auto="1"/>
      </right>
      <top/>
      <bottom style="thin">
        <color indexed="64"/>
      </bottom>
      <diagonal/>
    </border>
    <border>
      <left/>
      <right style="thin">
        <color theme="0"/>
      </right>
      <top style="thin">
        <color theme="0"/>
      </top>
      <bottom/>
      <diagonal/>
    </border>
    <border>
      <left style="thin">
        <color theme="0"/>
      </left>
      <right style="thin">
        <color theme="6"/>
      </right>
      <top style="thin">
        <color theme="0"/>
      </top>
      <bottom style="thin">
        <color theme="0"/>
      </bottom>
      <diagonal/>
    </border>
    <border>
      <left/>
      <right style="thin">
        <color theme="6"/>
      </right>
      <top style="dashed">
        <color indexed="64"/>
      </top>
      <bottom/>
      <diagonal/>
    </border>
    <border>
      <left/>
      <right style="thin">
        <color theme="6"/>
      </right>
      <top/>
      <bottom style="dashed">
        <color indexed="64"/>
      </bottom>
      <diagonal/>
    </border>
    <border>
      <left style="dotted">
        <color auto="1"/>
      </left>
      <right style="thin">
        <color theme="6"/>
      </right>
      <top/>
      <bottom/>
      <diagonal/>
    </border>
    <border>
      <left style="dotted">
        <color theme="0" tint="-0.24994659260841701"/>
      </left>
      <right style="thin">
        <color theme="6"/>
      </right>
      <top style="thin">
        <color theme="0"/>
      </top>
      <bottom/>
      <diagonal/>
    </border>
    <border>
      <left style="dotted">
        <color theme="0" tint="-0.24994659260841701"/>
      </left>
      <right style="thin">
        <color theme="6"/>
      </right>
      <top/>
      <bottom style="thin">
        <color indexed="64"/>
      </bottom>
      <diagonal/>
    </border>
    <border>
      <left/>
      <right style="thin">
        <color theme="0"/>
      </right>
      <top style="thin">
        <color indexed="64"/>
      </top>
      <bottom/>
      <diagonal/>
    </border>
    <border>
      <left/>
      <right style="thin">
        <color theme="0"/>
      </right>
      <top/>
      <bottom style="medium">
        <color indexed="64"/>
      </bottom>
      <diagonal/>
    </border>
    <border>
      <left/>
      <right style="thin">
        <color theme="0"/>
      </right>
      <top style="thin">
        <color indexed="64"/>
      </top>
      <bottom style="medium">
        <color indexed="64"/>
      </bottom>
      <diagonal/>
    </border>
    <border>
      <left/>
      <right style="thin">
        <color theme="0"/>
      </right>
      <top/>
      <bottom style="thin">
        <color indexed="64"/>
      </bottom>
      <diagonal/>
    </border>
    <border>
      <left/>
      <right style="thin">
        <color theme="0"/>
      </right>
      <top/>
      <bottom style="thin">
        <color theme="0"/>
      </bottom>
      <diagonal/>
    </border>
    <border>
      <left/>
      <right/>
      <top/>
      <bottom style="thin">
        <color theme="1"/>
      </bottom>
      <diagonal/>
    </border>
    <border>
      <left/>
      <right/>
      <top style="thin">
        <color indexed="64"/>
      </top>
      <bottom style="thin">
        <color theme="1"/>
      </bottom>
      <diagonal/>
    </border>
    <border>
      <left style="thin">
        <color theme="6"/>
      </left>
      <right/>
      <top style="thin">
        <color theme="6"/>
      </top>
      <bottom/>
      <diagonal/>
    </border>
    <border>
      <left style="dotted">
        <color theme="0"/>
      </left>
      <right style="thin">
        <color theme="6"/>
      </right>
      <top style="thin">
        <color theme="0"/>
      </top>
      <bottom/>
      <diagonal/>
    </border>
    <border>
      <left style="thin">
        <color indexed="64"/>
      </left>
      <right style="thin">
        <color indexed="64"/>
      </right>
      <top/>
      <bottom/>
      <diagonal/>
    </border>
    <border>
      <left/>
      <right/>
      <top style="thin">
        <color theme="1"/>
      </top>
      <bottom style="medium">
        <color indexed="64"/>
      </bottom>
      <diagonal/>
    </border>
    <border>
      <left/>
      <right/>
      <top style="thin">
        <color theme="6"/>
      </top>
      <bottom style="thin">
        <color theme="1"/>
      </bottom>
      <diagonal/>
    </border>
    <border>
      <left/>
      <right/>
      <top style="thin">
        <color theme="1"/>
      </top>
      <bottom style="thin">
        <color indexed="64"/>
      </bottom>
      <diagonal/>
    </border>
    <border>
      <left/>
      <right style="thin">
        <color auto="1"/>
      </right>
      <top style="thin">
        <color theme="1"/>
      </top>
      <bottom style="thin">
        <color indexed="64"/>
      </bottom>
      <diagonal/>
    </border>
    <border>
      <left style="thin">
        <color indexed="64"/>
      </left>
      <right style="thin">
        <color theme="6"/>
      </right>
      <top style="thin">
        <color indexed="64"/>
      </top>
      <bottom style="thin">
        <color indexed="64"/>
      </bottom>
      <diagonal/>
    </border>
    <border>
      <left style="thin">
        <color theme="0" tint="-4.9989318521683403E-2"/>
      </left>
      <right/>
      <top style="thin">
        <color theme="0"/>
      </top>
      <bottom style="thin">
        <color theme="6"/>
      </bottom>
      <diagonal/>
    </border>
    <border>
      <left/>
      <right style="thin">
        <color theme="0" tint="-4.9989318521683403E-2"/>
      </right>
      <top style="thin">
        <color theme="0"/>
      </top>
      <bottom style="thin">
        <color theme="6"/>
      </bottom>
      <diagonal/>
    </border>
    <border>
      <left/>
      <right style="thin">
        <color theme="0"/>
      </right>
      <top style="medium">
        <color indexed="64"/>
      </top>
      <bottom style="medium">
        <color indexed="64"/>
      </bottom>
      <diagonal/>
    </border>
    <border>
      <left/>
      <right style="thin">
        <color theme="6"/>
      </right>
      <top/>
      <bottom style="medium">
        <color theme="0" tint="-0.249977111117893"/>
      </bottom>
      <diagonal/>
    </border>
    <border>
      <left/>
      <right style="thin">
        <color theme="6"/>
      </right>
      <top/>
      <bottom style="thin">
        <color theme="6"/>
      </bottom>
      <diagonal/>
    </border>
    <border>
      <left/>
      <right style="thin">
        <color theme="6"/>
      </right>
      <top style="thin">
        <color theme="6"/>
      </top>
      <bottom style="thin">
        <color theme="6"/>
      </bottom>
      <diagonal/>
    </border>
    <border>
      <left/>
      <right style="thin">
        <color theme="6"/>
      </right>
      <top/>
      <bottom style="thin">
        <color theme="0" tint="-4.9989318521683403E-2"/>
      </bottom>
      <diagonal/>
    </border>
    <border>
      <left/>
      <right style="thin">
        <color theme="6"/>
      </right>
      <top style="thin">
        <color theme="6"/>
      </top>
      <bottom style="thin">
        <color theme="1"/>
      </bottom>
      <diagonal/>
    </border>
    <border>
      <left/>
      <right style="thin">
        <color theme="6"/>
      </right>
      <top style="thin">
        <color theme="1"/>
      </top>
      <bottom style="thin">
        <color indexed="64"/>
      </bottom>
      <diagonal/>
    </border>
    <border>
      <left/>
      <right style="thin">
        <color theme="6"/>
      </right>
      <top style="thin">
        <color theme="6"/>
      </top>
      <bottom/>
      <diagonal/>
    </border>
    <border>
      <left/>
      <right style="thin">
        <color theme="6"/>
      </right>
      <top style="thin">
        <color theme="1"/>
      </top>
      <bottom style="double">
        <color theme="1"/>
      </bottom>
      <diagonal/>
    </border>
    <border>
      <left/>
      <right style="thin">
        <color theme="6"/>
      </right>
      <top/>
      <bottom style="thin">
        <color rgb="FF000000"/>
      </bottom>
      <diagonal/>
    </border>
    <border>
      <left/>
      <right style="thin">
        <color theme="6"/>
      </right>
      <top style="thin">
        <color theme="0"/>
      </top>
      <bottom style="thin">
        <color theme="6"/>
      </bottom>
      <diagonal/>
    </border>
    <border>
      <left/>
      <right style="thin">
        <color theme="6"/>
      </right>
      <top style="medium">
        <color indexed="64"/>
      </top>
      <bottom style="medium">
        <color indexed="64"/>
      </bottom>
      <diagonal/>
    </border>
    <border>
      <left/>
      <right style="thin">
        <color theme="6"/>
      </right>
      <top style="thin">
        <color indexed="64"/>
      </top>
      <bottom style="medium">
        <color theme="6"/>
      </bottom>
      <diagonal/>
    </border>
    <border>
      <left/>
      <right style="thin">
        <color theme="6"/>
      </right>
      <top/>
      <bottom style="medium">
        <color theme="6"/>
      </bottom>
      <diagonal/>
    </border>
    <border>
      <left style="dotted">
        <color theme="0" tint="-0.14996795556505021"/>
      </left>
      <right style="thin">
        <color theme="6"/>
      </right>
      <top style="medium">
        <color indexed="64"/>
      </top>
      <bottom/>
      <diagonal/>
    </border>
    <border>
      <left style="dotted">
        <color theme="0" tint="-0.14996795556505021"/>
      </left>
      <right style="thin">
        <color theme="6"/>
      </right>
      <top/>
      <bottom style="medium">
        <color indexed="64"/>
      </bottom>
      <diagonal/>
    </border>
    <border>
      <left/>
      <right/>
      <top/>
      <bottom style="double">
        <color theme="6"/>
      </bottom>
      <diagonal/>
    </border>
    <border>
      <left/>
      <right style="dotted">
        <color theme="0" tint="-0.14996795556505021"/>
      </right>
      <top style="thin">
        <color theme="0"/>
      </top>
      <bottom/>
      <diagonal/>
    </border>
    <border>
      <left style="dotted">
        <color theme="0" tint="-0.14996795556505021"/>
      </left>
      <right style="thin">
        <color theme="6"/>
      </right>
      <top style="thin">
        <color theme="0"/>
      </top>
      <bottom/>
      <diagonal/>
    </border>
    <border>
      <left/>
      <right style="dotted">
        <color theme="0" tint="-0.14996795556505021"/>
      </right>
      <top/>
      <bottom/>
      <diagonal/>
    </border>
    <border>
      <left style="dotted">
        <color theme="0" tint="-0.14996795556505021"/>
      </left>
      <right style="thin">
        <color theme="6"/>
      </right>
      <top/>
      <bottom/>
      <diagonal/>
    </border>
    <border>
      <left/>
      <right style="dotted">
        <color theme="0" tint="-0.14996795556505021"/>
      </right>
      <top/>
      <bottom style="medium">
        <color indexed="64"/>
      </bottom>
      <diagonal/>
    </border>
    <border>
      <left/>
      <right style="dotted">
        <color theme="0" tint="-0.14996795556505021"/>
      </right>
      <top/>
      <bottom style="double">
        <color theme="6"/>
      </bottom>
      <diagonal/>
    </border>
    <border>
      <left style="dotted">
        <color theme="0" tint="-0.14996795556505021"/>
      </left>
      <right style="thin">
        <color theme="6"/>
      </right>
      <top/>
      <bottom style="double">
        <color theme="6"/>
      </bottom>
      <diagonal/>
    </border>
    <border>
      <left style="dotted">
        <color theme="0" tint="-0.14996795556505021"/>
      </left>
      <right/>
      <top style="thin">
        <color theme="0"/>
      </top>
      <bottom/>
      <diagonal/>
    </border>
    <border>
      <left style="dotted">
        <color theme="0" tint="-0.14996795556505021"/>
      </left>
      <right/>
      <top/>
      <bottom/>
      <diagonal/>
    </border>
    <border>
      <left style="dotted">
        <color theme="0" tint="-0.14996795556505021"/>
      </left>
      <right/>
      <top/>
      <bottom style="medium">
        <color indexed="64"/>
      </bottom>
      <diagonal/>
    </border>
    <border>
      <left style="dotted">
        <color theme="0" tint="-0.14996795556505021"/>
      </left>
      <right/>
      <top/>
      <bottom style="double">
        <color theme="6"/>
      </bottom>
      <diagonal/>
    </border>
    <border>
      <left/>
      <right style="thin">
        <color theme="6"/>
      </right>
      <top style="thin">
        <color theme="6"/>
      </top>
      <bottom style="double">
        <color theme="6"/>
      </bottom>
      <diagonal/>
    </border>
    <border>
      <left/>
      <right style="thin">
        <color theme="6"/>
      </right>
      <top style="thin">
        <color theme="0"/>
      </top>
      <bottom/>
      <diagonal/>
    </border>
    <border>
      <left style="dotted">
        <color theme="0"/>
      </left>
      <right style="thin">
        <color theme="6"/>
      </right>
      <top/>
      <bottom/>
      <diagonal/>
    </border>
    <border>
      <left style="dotted">
        <color theme="0"/>
      </left>
      <right style="thin">
        <color theme="6"/>
      </right>
      <top style="thin">
        <color indexed="64"/>
      </top>
      <bottom/>
      <diagonal/>
    </border>
    <border>
      <left style="dotted">
        <color theme="0"/>
      </left>
      <right style="thin">
        <color theme="6"/>
      </right>
      <top style="thin">
        <color indexed="64"/>
      </top>
      <bottom style="medium">
        <color indexed="64"/>
      </bottom>
      <diagonal/>
    </border>
    <border>
      <left style="thin">
        <color theme="0"/>
      </left>
      <right style="thin">
        <color theme="6"/>
      </right>
      <top/>
      <bottom/>
      <diagonal/>
    </border>
    <border>
      <left style="thin">
        <color theme="0"/>
      </left>
      <right style="thin">
        <color theme="6"/>
      </right>
      <top style="thin">
        <color indexed="64"/>
      </top>
      <bottom style="medium">
        <color indexed="64"/>
      </bottom>
      <diagonal/>
    </border>
    <border>
      <left style="thin">
        <color theme="0"/>
      </left>
      <right style="thin">
        <color theme="6"/>
      </right>
      <top/>
      <bottom style="medium">
        <color indexed="64"/>
      </bottom>
      <diagonal/>
    </border>
    <border>
      <left/>
      <right style="thin">
        <color theme="6"/>
      </right>
      <top style="thin">
        <color indexed="64"/>
      </top>
      <bottom style="thin">
        <color indexed="64"/>
      </bottom>
      <diagonal/>
    </border>
    <border>
      <left/>
      <right style="thin">
        <color theme="6"/>
      </right>
      <top style="medium">
        <color indexed="64"/>
      </top>
      <bottom style="thin">
        <color indexed="64"/>
      </bottom>
      <diagonal/>
    </border>
    <border>
      <left/>
      <right style="thin">
        <color theme="6"/>
      </right>
      <top style="thin">
        <color indexed="64"/>
      </top>
      <bottom style="thin">
        <color theme="1"/>
      </bottom>
      <diagonal/>
    </border>
    <border>
      <left/>
      <right style="thin">
        <color theme="6"/>
      </right>
      <top style="thin">
        <color theme="1"/>
      </top>
      <bottom style="medium">
        <color indexed="64"/>
      </bottom>
      <diagonal/>
    </border>
    <border>
      <left style="thin">
        <color theme="0"/>
      </left>
      <right/>
      <top style="thin">
        <color theme="0"/>
      </top>
      <bottom/>
      <diagonal/>
    </border>
    <border>
      <left style="thin">
        <color theme="0"/>
      </left>
      <right style="thin">
        <color theme="0"/>
      </right>
      <top style="thin">
        <color theme="0"/>
      </top>
      <bottom/>
      <diagonal/>
    </border>
    <border>
      <left style="thin">
        <color theme="6"/>
      </left>
      <right/>
      <top style="medium">
        <color indexed="64"/>
      </top>
      <bottom/>
      <diagonal/>
    </border>
    <border>
      <left style="thin">
        <color theme="0"/>
      </left>
      <right/>
      <top/>
      <bottom style="thin">
        <color theme="0"/>
      </bottom>
      <diagonal/>
    </border>
    <border>
      <left style="thin">
        <color theme="0"/>
      </left>
      <right style="thin">
        <color theme="0"/>
      </right>
      <top/>
      <bottom/>
      <diagonal/>
    </border>
    <border>
      <left style="thin">
        <color theme="6"/>
      </left>
      <right/>
      <top/>
      <bottom style="thin">
        <color theme="0"/>
      </bottom>
      <diagonal/>
    </border>
    <border>
      <left/>
      <right/>
      <top/>
      <bottom style="thick">
        <color rgb="FF196B24"/>
      </bottom>
      <diagonal/>
    </border>
    <border>
      <left/>
      <right style="thin">
        <color theme="0" tint="-4.9989318521683403E-2"/>
      </right>
      <top style="thin">
        <color theme="0" tint="-4.9989318521683403E-2"/>
      </top>
      <bottom style="thick">
        <color rgb="FF196B24"/>
      </bottom>
      <diagonal/>
    </border>
    <border>
      <left/>
      <right style="thin">
        <color theme="0" tint="-4.9989318521683403E-2"/>
      </right>
      <top style="thick">
        <color rgb="FF196B24"/>
      </top>
      <bottom style="thin">
        <color theme="6"/>
      </bottom>
      <diagonal/>
    </border>
    <border>
      <left/>
      <right style="thin">
        <color theme="0" tint="-0.249977111117893"/>
      </right>
      <top style="thin">
        <color theme="6"/>
      </top>
      <bottom style="thin">
        <color theme="6"/>
      </bottom>
      <diagonal/>
    </border>
    <border>
      <left/>
      <right style="thin">
        <color theme="0" tint="-4.9989318521683403E-2"/>
      </right>
      <top style="thin">
        <color theme="6"/>
      </top>
      <bottom/>
      <diagonal/>
    </border>
    <border>
      <left/>
      <right style="thin">
        <color theme="0" tint="-0.249977111117893"/>
      </right>
      <top/>
      <bottom/>
      <diagonal/>
    </border>
    <border>
      <left/>
      <right style="thin">
        <color theme="0" tint="-4.9989318521683403E-2"/>
      </right>
      <top/>
      <bottom/>
      <diagonal/>
    </border>
    <border>
      <left/>
      <right style="thin">
        <color theme="0" tint="-0.249977111117893"/>
      </right>
      <top/>
      <bottom style="thin">
        <color theme="6"/>
      </bottom>
      <diagonal/>
    </border>
    <border>
      <left/>
      <right/>
      <top style="thin">
        <color rgb="FF4D4D4D"/>
      </top>
      <bottom/>
      <diagonal/>
    </border>
    <border>
      <left/>
      <right style="thin">
        <color theme="0" tint="-0.249977111117893"/>
      </right>
      <top style="thick">
        <color rgb="FF196B24"/>
      </top>
      <bottom/>
      <diagonal/>
    </border>
    <border>
      <left/>
      <right style="thin">
        <color theme="0" tint="-0.249977111117893"/>
      </right>
      <top style="thin">
        <color theme="6"/>
      </top>
      <bottom style="medium">
        <color theme="6"/>
      </bottom>
      <diagonal/>
    </border>
    <border>
      <left/>
      <right style="thin">
        <color theme="0" tint="-0.499984740745262"/>
      </right>
      <top style="thin">
        <color theme="6"/>
      </top>
      <bottom style="medium">
        <color theme="6"/>
      </bottom>
      <diagonal/>
    </border>
    <border>
      <left/>
      <right style="thin">
        <color theme="0" tint="-0.499984740745262"/>
      </right>
      <top/>
      <bottom/>
      <diagonal/>
    </border>
    <border>
      <left/>
      <right style="thin">
        <color theme="0" tint="-0.249977111117893"/>
      </right>
      <top style="medium">
        <color theme="6"/>
      </top>
      <bottom/>
      <diagonal/>
    </border>
    <border>
      <left/>
      <right style="thin">
        <color theme="0" tint="-0.499984740745262"/>
      </right>
      <top/>
      <bottom style="thin">
        <color theme="6"/>
      </bottom>
      <diagonal/>
    </border>
    <border>
      <left style="thin">
        <color theme="0" tint="-0.499984740745262"/>
      </left>
      <right/>
      <top/>
      <bottom style="thin">
        <color theme="6"/>
      </bottom>
      <diagonal/>
    </border>
    <border>
      <left style="thin">
        <color theme="0" tint="-0.499984740745262"/>
      </left>
      <right/>
      <top style="thin">
        <color theme="6"/>
      </top>
      <bottom style="medium">
        <color theme="6"/>
      </bottom>
      <diagonal/>
    </border>
    <border>
      <left/>
      <right style="thin">
        <color theme="1" tint="0.499984740745262"/>
      </right>
      <top/>
      <bottom/>
      <diagonal/>
    </border>
    <border>
      <left/>
      <right style="thin">
        <color theme="0" tint="-0.249977111117893"/>
      </right>
      <top/>
      <bottom style="medium">
        <color theme="6"/>
      </bottom>
      <diagonal/>
    </border>
    <border>
      <left style="thin">
        <color theme="0" tint="-0.249977111117893"/>
      </left>
      <right/>
      <top style="medium">
        <color theme="6"/>
      </top>
      <bottom/>
      <diagonal/>
    </border>
    <border>
      <left style="thin">
        <color theme="0" tint="-0.249977111117893"/>
      </left>
      <right/>
      <top/>
      <bottom/>
      <diagonal/>
    </border>
    <border>
      <left style="thin">
        <color theme="0" tint="-0.249977111117893"/>
      </left>
      <right/>
      <top style="thick">
        <color rgb="FF196B24"/>
      </top>
      <bottom style="medium">
        <color theme="6"/>
      </bottom>
      <diagonal/>
    </border>
    <border>
      <left style="thin">
        <color theme="0" tint="-0.249977111117893"/>
      </left>
      <right/>
      <top style="thin">
        <color theme="6"/>
      </top>
      <bottom style="medium">
        <color theme="6"/>
      </bottom>
      <diagonal/>
    </border>
    <border>
      <left style="dotted">
        <color theme="0"/>
      </left>
      <right/>
      <top/>
      <bottom/>
      <diagonal/>
    </border>
    <border>
      <left style="thin">
        <color theme="6"/>
      </left>
      <right/>
      <top/>
      <bottom/>
      <diagonal/>
    </border>
    <border>
      <left style="dotted">
        <color theme="0"/>
      </left>
      <right/>
      <top/>
      <bottom style="medium">
        <color indexed="64"/>
      </bottom>
      <diagonal/>
    </border>
    <border>
      <left style="thin">
        <color indexed="64"/>
      </left>
      <right/>
      <top style="thin">
        <color theme="0"/>
      </top>
      <bottom style="thin">
        <color theme="0"/>
      </bottom>
      <diagonal/>
    </border>
    <border>
      <left style="thin">
        <color indexed="64"/>
      </left>
      <right/>
      <top style="thin">
        <color indexed="64"/>
      </top>
      <bottom style="medium">
        <color indexed="64"/>
      </bottom>
      <diagonal/>
    </border>
    <border>
      <left/>
      <right style="thin">
        <color indexed="64"/>
      </right>
      <top style="thin">
        <color theme="0"/>
      </top>
      <bottom style="thin">
        <color theme="0"/>
      </bottom>
      <diagonal/>
    </border>
    <border>
      <left style="thin">
        <color theme="0"/>
      </left>
      <right style="dotted">
        <color theme="0"/>
      </right>
      <top style="thin">
        <color theme="0"/>
      </top>
      <bottom/>
      <diagonal/>
    </border>
    <border>
      <left/>
      <right style="dotted">
        <color theme="0"/>
      </right>
      <top style="thin">
        <color theme="0"/>
      </top>
      <bottom/>
      <diagonal/>
    </border>
    <border>
      <left/>
      <right style="thin">
        <color indexed="64"/>
      </right>
      <top style="medium">
        <color indexed="64"/>
      </top>
      <bottom/>
      <diagonal/>
    </border>
    <border>
      <left/>
      <right style="dotted">
        <color theme="0"/>
      </right>
      <top/>
      <bottom style="thin">
        <color theme="0"/>
      </bottom>
      <diagonal/>
    </border>
    <border>
      <left style="thin">
        <color indexed="64"/>
      </left>
      <right/>
      <top style="medium">
        <color indexed="64"/>
      </top>
      <bottom style="thin">
        <color indexed="64"/>
      </bottom>
      <diagonal/>
    </border>
    <border>
      <left style="thin">
        <color indexed="64"/>
      </left>
      <right/>
      <top/>
      <bottom style="thin">
        <color theme="0"/>
      </bottom>
      <diagonal/>
    </border>
    <border>
      <left style="thin">
        <color theme="6"/>
      </left>
      <right/>
      <top/>
      <bottom style="thin">
        <color indexed="64"/>
      </bottom>
      <diagonal/>
    </border>
    <border>
      <left style="dotted">
        <color theme="0"/>
      </left>
      <right/>
      <top style="thin">
        <color theme="0"/>
      </top>
      <bottom/>
      <diagonal/>
    </border>
    <border>
      <left style="dotted">
        <color theme="0"/>
      </left>
      <right/>
      <top style="thin">
        <color indexed="64"/>
      </top>
      <bottom/>
      <diagonal/>
    </border>
    <border>
      <left style="dotted">
        <color theme="0"/>
      </left>
      <right/>
      <top style="thin">
        <color indexed="64"/>
      </top>
      <bottom style="medium">
        <color indexed="64"/>
      </bottom>
      <diagonal/>
    </border>
    <border>
      <left style="thin">
        <color indexed="64"/>
      </left>
      <right/>
      <top/>
      <bottom style="dashed">
        <color indexed="64"/>
      </bottom>
      <diagonal/>
    </border>
    <border>
      <left/>
      <right/>
      <top style="thin">
        <color theme="1"/>
      </top>
      <bottom/>
      <diagonal/>
    </border>
    <border>
      <left/>
      <right style="thin">
        <color theme="6"/>
      </right>
      <top style="thin">
        <color theme="1"/>
      </top>
      <bottom/>
      <diagonal/>
    </border>
    <border>
      <left style="thin">
        <color theme="0"/>
      </left>
      <right/>
      <top style="thin">
        <color theme="0" tint="-4.9989318521683403E-2"/>
      </top>
      <bottom/>
      <diagonal/>
    </border>
    <border>
      <left style="double">
        <color theme="0" tint="-4.9989318521683403E-2"/>
      </left>
      <right style="thin">
        <color theme="0"/>
      </right>
      <top style="double">
        <color theme="0" tint="-4.9989318521683403E-2"/>
      </top>
      <bottom style="double">
        <color theme="0" tint="-4.9989318521683403E-2"/>
      </bottom>
      <diagonal/>
    </border>
    <border>
      <left/>
      <right style="thin">
        <color theme="0"/>
      </right>
      <top/>
      <bottom style="thin">
        <color theme="6"/>
      </bottom>
      <diagonal/>
    </border>
    <border>
      <left/>
      <right style="thin">
        <color theme="0"/>
      </right>
      <top style="double">
        <color theme="0" tint="-4.9989318521683403E-2"/>
      </top>
      <bottom style="double">
        <color theme="0" tint="-4.9989318521683403E-2"/>
      </bottom>
      <diagonal/>
    </border>
    <border>
      <left style="thin">
        <color theme="6"/>
      </left>
      <right style="double">
        <color theme="0"/>
      </right>
      <top style="double">
        <color theme="0" tint="-4.9989318521683403E-2"/>
      </top>
      <bottom style="thin">
        <color theme="6"/>
      </bottom>
      <diagonal/>
    </border>
    <border>
      <left style="double">
        <color theme="0"/>
      </left>
      <right/>
      <top style="double">
        <color theme="0" tint="-4.9989318521683403E-2"/>
      </top>
      <bottom style="thin">
        <color theme="6"/>
      </bottom>
      <diagonal/>
    </border>
    <border>
      <left/>
      <right style="thin">
        <color theme="0" tint="-0.249977111117893"/>
      </right>
      <top style="medium">
        <color theme="6"/>
      </top>
      <bottom style="thin">
        <color theme="6"/>
      </bottom>
      <diagonal/>
    </border>
    <border>
      <left/>
      <right style="thin">
        <color theme="0" tint="-0.24994659260841701"/>
      </right>
      <top style="thick">
        <color rgb="FF196B24"/>
      </top>
      <bottom style="medium">
        <color theme="6"/>
      </bottom>
      <diagonal/>
    </border>
    <border>
      <left style="thin">
        <color theme="0" tint="-0.24994659260841701"/>
      </left>
      <right/>
      <top style="thick">
        <color rgb="FF196B24"/>
      </top>
      <bottom style="medium">
        <color theme="6"/>
      </bottom>
      <diagonal/>
    </border>
    <border>
      <left/>
      <right style="thin">
        <color theme="0" tint="-0.24994659260841701"/>
      </right>
      <top/>
      <bottom/>
      <diagonal/>
    </border>
    <border>
      <left style="thin">
        <color theme="0" tint="-0.24994659260841701"/>
      </left>
      <right/>
      <top/>
      <bottom/>
      <diagonal/>
    </border>
    <border>
      <left/>
      <right style="thin">
        <color theme="0" tint="-0.24994659260841701"/>
      </right>
      <top style="thin">
        <color theme="6"/>
      </top>
      <bottom style="thin">
        <color theme="6"/>
      </bottom>
      <diagonal/>
    </border>
    <border>
      <left style="thin">
        <color theme="0" tint="-0.24994659260841701"/>
      </left>
      <right/>
      <top style="thin">
        <color theme="6"/>
      </top>
      <bottom style="thin">
        <color theme="6"/>
      </bottom>
      <diagonal/>
    </border>
    <border>
      <left/>
      <right style="thin">
        <color theme="0" tint="-0.24994659260841701"/>
      </right>
      <top/>
      <bottom style="medium">
        <color theme="6"/>
      </bottom>
      <diagonal/>
    </border>
    <border>
      <left style="thin">
        <color theme="0" tint="-0.24994659260841701"/>
      </left>
      <right/>
      <top/>
      <bottom style="medium">
        <color theme="6"/>
      </bottom>
      <diagonal/>
    </border>
    <border>
      <left/>
      <right style="thin">
        <color theme="0" tint="-0.24994659260841701"/>
      </right>
      <top style="thin">
        <color theme="6"/>
      </top>
      <bottom style="medium">
        <color theme="6"/>
      </bottom>
      <diagonal/>
    </border>
    <border>
      <left style="thin">
        <color theme="0" tint="-0.24994659260841701"/>
      </left>
      <right/>
      <top style="thin">
        <color theme="6"/>
      </top>
      <bottom style="medium">
        <color theme="6"/>
      </bottom>
      <diagonal/>
    </border>
    <border>
      <left/>
      <right style="thin">
        <color theme="0" tint="-0.24994659260841701"/>
      </right>
      <top/>
      <bottom style="thin">
        <color theme="6"/>
      </bottom>
      <diagonal/>
    </border>
    <border>
      <left style="thin">
        <color theme="0" tint="-0.24994659260841701"/>
      </left>
      <right/>
      <top/>
      <bottom style="thin">
        <color theme="6"/>
      </bottom>
      <diagonal/>
    </border>
    <border>
      <left/>
      <right style="thin">
        <color theme="0" tint="-0.24994659260841701"/>
      </right>
      <top style="thin">
        <color rgb="FF4D4D4D"/>
      </top>
      <bottom/>
      <diagonal/>
    </border>
    <border>
      <left style="thin">
        <color theme="0" tint="-0.24994659260841701"/>
      </left>
      <right/>
      <top style="thin">
        <color rgb="FF4D4D4D"/>
      </top>
      <bottom/>
      <diagonal/>
    </border>
    <border>
      <left/>
      <right style="thin">
        <color theme="0" tint="-0.24994659260841701"/>
      </right>
      <top style="medium">
        <color theme="6"/>
      </top>
      <bottom style="thin">
        <color theme="6"/>
      </bottom>
      <diagonal/>
    </border>
    <border>
      <left style="thin">
        <color theme="0" tint="-0.24994659260841701"/>
      </left>
      <right/>
      <top style="medium">
        <color theme="6"/>
      </top>
      <bottom style="thin">
        <color theme="6"/>
      </bottom>
      <diagonal/>
    </border>
    <border>
      <left/>
      <right/>
      <top/>
      <bottom style="thin">
        <color theme="0" tint="-0.249977111117893"/>
      </bottom>
      <diagonal/>
    </border>
  </borders>
  <cellStyleXfs count="386">
    <xf numFmtId="0" fontId="0" fillId="0" borderId="0"/>
    <xf numFmtId="9" fontId="1" fillId="0" borderId="0" applyFont="0" applyFill="0" applyBorder="0" applyAlignment="0" applyProtection="0"/>
    <xf numFmtId="0" fontId="14" fillId="0" borderId="0"/>
    <xf numFmtId="0" fontId="15" fillId="0" borderId="0" applyNumberFormat="0" applyFill="0" applyBorder="0" applyAlignment="0" applyProtection="0"/>
    <xf numFmtId="0" fontId="21" fillId="0" borderId="0"/>
    <xf numFmtId="0" fontId="1" fillId="0" borderId="0"/>
    <xf numFmtId="0" fontId="24" fillId="0" borderId="0"/>
    <xf numFmtId="0" fontId="14" fillId="0" borderId="0"/>
    <xf numFmtId="9" fontId="14" fillId="0" borderId="0" applyFont="0" applyFill="0" applyBorder="0" applyAlignment="0" applyProtection="0"/>
    <xf numFmtId="0" fontId="14" fillId="0" borderId="0"/>
    <xf numFmtId="0" fontId="21" fillId="0" borderId="0"/>
    <xf numFmtId="176" fontId="21" fillId="0" borderId="0" applyFont="0" applyFill="0" applyBorder="0" applyAlignment="0" applyProtection="0"/>
    <xf numFmtId="0" fontId="29" fillId="0" borderId="0" applyNumberFormat="0" applyFill="0" applyBorder="0" applyAlignment="0" applyProtection="0"/>
    <xf numFmtId="0" fontId="30" fillId="0" borderId="0" applyFill="0" applyBorder="0"/>
    <xf numFmtId="0" fontId="1" fillId="0" borderId="0"/>
    <xf numFmtId="43" fontId="1" fillId="0" borderId="0" applyFont="0" applyFill="0" applyBorder="0" applyAlignment="0" applyProtection="0"/>
    <xf numFmtId="0" fontId="1" fillId="0" borderId="0"/>
    <xf numFmtId="0" fontId="1" fillId="0" borderId="0"/>
    <xf numFmtId="43" fontId="14" fillId="0" borderId="0" applyFont="0" applyFill="0" applyBorder="0" applyAlignment="0" applyProtection="0"/>
    <xf numFmtId="0" fontId="1" fillId="0" borderId="0"/>
    <xf numFmtId="176" fontId="1" fillId="0" borderId="0" applyFont="0" applyFill="0" applyBorder="0" applyAlignment="0" applyProtection="0"/>
    <xf numFmtId="0" fontId="1" fillId="0" borderId="0"/>
    <xf numFmtId="176" fontId="1" fillId="0" borderId="0" applyFont="0" applyFill="0" applyBorder="0" applyAlignment="0" applyProtection="0"/>
    <xf numFmtId="0" fontId="1" fillId="0" borderId="0"/>
    <xf numFmtId="0" fontId="1" fillId="0" borderId="0"/>
    <xf numFmtId="0" fontId="1" fillId="0" borderId="0"/>
    <xf numFmtId="0" fontId="21" fillId="0" borderId="0"/>
    <xf numFmtId="0" fontId="21" fillId="0" borderId="0"/>
    <xf numFmtId="0" fontId="1" fillId="0" borderId="0"/>
    <xf numFmtId="176"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4" fillId="0" borderId="0" applyFont="0" applyFill="0" applyBorder="0" applyAlignment="0" applyProtection="0"/>
    <xf numFmtId="0" fontId="1" fillId="0" borderId="0"/>
    <xf numFmtId="176" fontId="1" fillId="0" borderId="0" applyFont="0" applyFill="0" applyBorder="0" applyAlignment="0" applyProtection="0"/>
    <xf numFmtId="0" fontId="1" fillId="0" borderId="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76" fontId="1" fillId="0" borderId="0" applyFont="0" applyFill="0" applyBorder="0" applyAlignment="0" applyProtection="0"/>
    <xf numFmtId="0" fontId="1" fillId="0" borderId="0"/>
    <xf numFmtId="0" fontId="1" fillId="0" borderId="0"/>
    <xf numFmtId="0" fontId="1" fillId="0" borderId="0"/>
    <xf numFmtId="0" fontId="31" fillId="0" borderId="0" applyNumberFormat="0" applyFill="0" applyBorder="0" applyAlignment="0" applyProtection="0"/>
    <xf numFmtId="9" fontId="24" fillId="0" borderId="0" applyFont="0" applyFill="0" applyBorder="0" applyAlignment="0" applyProtection="0"/>
    <xf numFmtId="43" fontId="24" fillId="0" borderId="0" applyFont="0" applyFill="0" applyBorder="0" applyAlignment="0" applyProtection="0"/>
    <xf numFmtId="0" fontId="1" fillId="0" borderId="0"/>
    <xf numFmtId="0" fontId="21" fillId="0" borderId="0"/>
    <xf numFmtId="176" fontId="21" fillId="0" borderId="0" applyFont="0" applyFill="0" applyBorder="0" applyAlignment="0" applyProtection="0"/>
    <xf numFmtId="0" fontId="21" fillId="0" borderId="0"/>
    <xf numFmtId="176" fontId="2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4" fillId="0" borderId="0" applyFont="0" applyFill="0" applyBorder="0" applyAlignment="0" applyProtection="0"/>
    <xf numFmtId="0" fontId="1" fillId="0" borderId="0"/>
    <xf numFmtId="176" fontId="1" fillId="0" borderId="0" applyFont="0" applyFill="0" applyBorder="0" applyAlignment="0" applyProtection="0"/>
    <xf numFmtId="0" fontId="1" fillId="0" borderId="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76"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4" fillId="0" borderId="0" applyFont="0" applyFill="0" applyBorder="0" applyAlignment="0" applyProtection="0"/>
    <xf numFmtId="0" fontId="1" fillId="0" borderId="0"/>
    <xf numFmtId="176" fontId="1" fillId="0" borderId="0" applyFont="0" applyFill="0" applyBorder="0" applyAlignment="0" applyProtection="0"/>
    <xf numFmtId="0" fontId="1" fillId="0" borderId="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21" fillId="0" borderId="0"/>
    <xf numFmtId="0" fontId="21" fillId="0" borderId="0"/>
    <xf numFmtId="176" fontId="2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4" fillId="0" borderId="0" applyFont="0" applyFill="0" applyBorder="0" applyAlignment="0" applyProtection="0"/>
    <xf numFmtId="0" fontId="1" fillId="0" borderId="0"/>
    <xf numFmtId="176" fontId="1" fillId="0" borderId="0" applyFont="0" applyFill="0" applyBorder="0" applyAlignment="0" applyProtection="0"/>
    <xf numFmtId="0" fontId="1" fillId="0" borderId="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76"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4" fillId="0" borderId="0" applyFont="0" applyFill="0" applyBorder="0" applyAlignment="0" applyProtection="0"/>
    <xf numFmtId="0" fontId="1" fillId="0" borderId="0"/>
    <xf numFmtId="176" fontId="1" fillId="0" borderId="0" applyFont="0" applyFill="0" applyBorder="0" applyAlignment="0" applyProtection="0"/>
    <xf numFmtId="0" fontId="1" fillId="0" borderId="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76" fontId="1" fillId="0" borderId="0" applyFont="0" applyFill="0" applyBorder="0" applyAlignment="0" applyProtection="0"/>
    <xf numFmtId="0" fontId="1" fillId="0" borderId="0"/>
    <xf numFmtId="0" fontId="1" fillId="0" borderId="0"/>
    <xf numFmtId="0" fontId="1" fillId="0" borderId="0"/>
    <xf numFmtId="43" fontId="24" fillId="0" borderId="0" applyFont="0" applyFill="0" applyBorder="0" applyAlignment="0" applyProtection="0"/>
    <xf numFmtId="0" fontId="1" fillId="0" borderId="0"/>
    <xf numFmtId="0" fontId="21" fillId="0" borderId="0"/>
    <xf numFmtId="9" fontId="1" fillId="0" borderId="0" applyFont="0" applyFill="0" applyBorder="0" applyProtection="0">
      <alignment vertical="center"/>
    </xf>
    <xf numFmtId="44" fontId="24" fillId="0" borderId="0" applyFont="0" applyFill="0" applyBorder="0" applyAlignment="0" applyProtection="0"/>
    <xf numFmtId="0" fontId="1" fillId="0" borderId="0"/>
    <xf numFmtId="0" fontId="24" fillId="0" borderId="0"/>
    <xf numFmtId="0" fontId="1" fillId="0" borderId="0"/>
    <xf numFmtId="43" fontId="1" fillId="0" borderId="0" applyFont="0" applyFill="0" applyBorder="0" applyAlignment="0" applyProtection="0"/>
    <xf numFmtId="0" fontId="1" fillId="0" borderId="0"/>
    <xf numFmtId="0" fontId="1" fillId="0" borderId="0"/>
    <xf numFmtId="43" fontId="14" fillId="0" borderId="0" applyFont="0" applyFill="0" applyBorder="0" applyAlignment="0" applyProtection="0"/>
    <xf numFmtId="0" fontId="1" fillId="0" borderId="0"/>
    <xf numFmtId="176" fontId="1" fillId="0" borderId="0" applyFont="0" applyFill="0" applyBorder="0" applyAlignment="0" applyProtection="0"/>
    <xf numFmtId="0" fontId="1" fillId="0" borderId="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76"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4" fillId="0" borderId="0" applyFont="0" applyFill="0" applyBorder="0" applyAlignment="0" applyProtection="0"/>
    <xf numFmtId="0" fontId="1" fillId="0" borderId="0"/>
    <xf numFmtId="176" fontId="1" fillId="0" borderId="0" applyFont="0" applyFill="0" applyBorder="0" applyAlignment="0" applyProtection="0"/>
    <xf numFmtId="0" fontId="1" fillId="0" borderId="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76" fontId="1" fillId="0" borderId="0" applyFont="0" applyFill="0" applyBorder="0" applyAlignment="0" applyProtection="0"/>
    <xf numFmtId="0" fontId="1" fillId="0" borderId="0"/>
    <xf numFmtId="0" fontId="1" fillId="0" borderId="0"/>
    <xf numFmtId="0" fontId="1" fillId="0" borderId="0"/>
    <xf numFmtId="0" fontId="32" fillId="0" borderId="0" applyNumberFormat="0" applyFill="0" applyBorder="0" applyAlignment="0" applyProtection="0"/>
    <xf numFmtId="9" fontId="21" fillId="0" borderId="0" applyFont="0" applyFill="0" applyBorder="0" applyAlignment="0" applyProtection="0"/>
    <xf numFmtId="0" fontId="24" fillId="0" borderId="0"/>
    <xf numFmtId="43" fontId="24" fillId="0" borderId="0" applyFont="0" applyFill="0" applyBorder="0" applyAlignment="0" applyProtection="0"/>
    <xf numFmtId="0" fontId="1" fillId="0" borderId="0"/>
    <xf numFmtId="43" fontId="1" fillId="0" borderId="0" applyFont="0" applyFill="0" applyBorder="0" applyAlignment="0" applyProtection="0"/>
    <xf numFmtId="0" fontId="14" fillId="0" borderId="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4" fillId="0" borderId="0" applyFont="0" applyFill="0" applyBorder="0" applyAlignment="0" applyProtection="0"/>
    <xf numFmtId="0" fontId="1" fillId="0" borderId="0"/>
    <xf numFmtId="176" fontId="1" fillId="0" borderId="0" applyFont="0" applyFill="0" applyBorder="0" applyAlignment="0" applyProtection="0"/>
    <xf numFmtId="0" fontId="1" fillId="0" borderId="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76"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4" fillId="0" borderId="0" applyFont="0" applyFill="0" applyBorder="0" applyAlignment="0" applyProtection="0"/>
    <xf numFmtId="0" fontId="1" fillId="0" borderId="0"/>
    <xf numFmtId="176" fontId="1" fillId="0" borderId="0" applyFont="0" applyFill="0" applyBorder="0" applyAlignment="0" applyProtection="0"/>
    <xf numFmtId="0" fontId="1" fillId="0" borderId="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76" fontId="1" fillId="0" borderId="0" applyFont="0" applyFill="0" applyBorder="0" applyAlignment="0" applyProtection="0"/>
    <xf numFmtId="0" fontId="1" fillId="0" borderId="0"/>
    <xf numFmtId="0" fontId="1" fillId="0" borderId="0"/>
    <xf numFmtId="0" fontId="1" fillId="0" borderId="0"/>
    <xf numFmtId="43" fontId="24"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4" fillId="0" borderId="0" applyFont="0" applyFill="0" applyBorder="0" applyAlignment="0" applyProtection="0"/>
    <xf numFmtId="0" fontId="1" fillId="0" borderId="0"/>
    <xf numFmtId="176" fontId="1" fillId="0" borderId="0" applyFont="0" applyFill="0" applyBorder="0" applyAlignment="0" applyProtection="0"/>
    <xf numFmtId="0" fontId="1" fillId="0" borderId="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76"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4" fillId="0" borderId="0" applyFont="0" applyFill="0" applyBorder="0" applyAlignment="0" applyProtection="0"/>
    <xf numFmtId="0" fontId="1" fillId="0" borderId="0"/>
    <xf numFmtId="176" fontId="1" fillId="0" borderId="0" applyFont="0" applyFill="0" applyBorder="0" applyAlignment="0" applyProtection="0"/>
    <xf numFmtId="0" fontId="1" fillId="0" borderId="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4" fillId="0" borderId="0" applyFont="0" applyFill="0" applyBorder="0" applyAlignment="0" applyProtection="0"/>
    <xf numFmtId="0" fontId="1" fillId="0" borderId="0"/>
    <xf numFmtId="176" fontId="1" fillId="0" borderId="0" applyFont="0" applyFill="0" applyBorder="0" applyAlignment="0" applyProtection="0"/>
    <xf numFmtId="0" fontId="1" fillId="0" borderId="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76"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4" fillId="0" borderId="0" applyFont="0" applyFill="0" applyBorder="0" applyAlignment="0" applyProtection="0"/>
    <xf numFmtId="0" fontId="1" fillId="0" borderId="0"/>
    <xf numFmtId="176" fontId="1" fillId="0" borderId="0" applyFont="0" applyFill="0" applyBorder="0" applyAlignment="0" applyProtection="0"/>
    <xf numFmtId="0" fontId="1" fillId="0" borderId="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76" fontId="1" fillId="0" borderId="0" applyFont="0" applyFill="0" applyBorder="0" applyAlignment="0" applyProtection="0"/>
    <xf numFmtId="0" fontId="1" fillId="0" borderId="0"/>
    <xf numFmtId="0" fontId="1" fillId="0" borderId="0"/>
    <xf numFmtId="0" fontId="1" fillId="0" borderId="0"/>
    <xf numFmtId="43" fontId="24" fillId="0" borderId="0" applyFont="0" applyFill="0" applyBorder="0" applyAlignment="0" applyProtection="0"/>
    <xf numFmtId="0" fontId="1" fillId="0" borderId="0"/>
    <xf numFmtId="9" fontId="1" fillId="0" borderId="0" applyFont="0" applyFill="0" applyBorder="0" applyProtection="0">
      <alignment vertical="center"/>
    </xf>
    <xf numFmtId="44" fontId="24"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4" fillId="0" borderId="0" applyFont="0" applyFill="0" applyBorder="0" applyAlignment="0" applyProtection="0"/>
    <xf numFmtId="0" fontId="1" fillId="0" borderId="0"/>
    <xf numFmtId="176" fontId="1" fillId="0" borderId="0" applyFont="0" applyFill="0" applyBorder="0" applyAlignment="0" applyProtection="0"/>
    <xf numFmtId="0" fontId="1" fillId="0" borderId="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76"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4" fillId="0" borderId="0" applyFont="0" applyFill="0" applyBorder="0" applyAlignment="0" applyProtection="0"/>
    <xf numFmtId="0" fontId="1" fillId="0" borderId="0"/>
    <xf numFmtId="176" fontId="1" fillId="0" borderId="0" applyFont="0" applyFill="0" applyBorder="0" applyAlignment="0" applyProtection="0"/>
    <xf numFmtId="0" fontId="1" fillId="0" borderId="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76" fontId="1" fillId="0" borderId="0" applyFont="0" applyFill="0" applyBorder="0" applyAlignment="0" applyProtection="0"/>
    <xf numFmtId="0" fontId="1" fillId="0" borderId="0"/>
    <xf numFmtId="0" fontId="1" fillId="0" borderId="0"/>
    <xf numFmtId="0" fontId="1" fillId="0" borderId="0"/>
    <xf numFmtId="43" fontId="24"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1" fillId="0" borderId="0"/>
  </cellStyleXfs>
  <cellXfs count="1468">
    <xf numFmtId="0" fontId="0" fillId="0" borderId="0" xfId="0"/>
    <xf numFmtId="0" fontId="2" fillId="0" borderId="0" xfId="0" applyFont="1"/>
    <xf numFmtId="0" fontId="9" fillId="0" borderId="0" xfId="0" applyFont="1"/>
    <xf numFmtId="165" fontId="11" fillId="0" borderId="0" xfId="0" applyNumberFormat="1" applyFont="1" applyAlignment="1">
      <alignment horizontal="right" vertical="center"/>
    </xf>
    <xf numFmtId="165" fontId="10" fillId="0" borderId="0" xfId="0" applyNumberFormat="1" applyFont="1" applyAlignment="1">
      <alignment horizontal="right" vertical="center" wrapText="1" readingOrder="1"/>
    </xf>
    <xf numFmtId="0" fontId="12" fillId="0" borderId="1" xfId="0" applyFont="1" applyBorder="1" applyAlignment="1">
      <alignment horizontal="left" vertical="center" wrapText="1"/>
    </xf>
    <xf numFmtId="0" fontId="13" fillId="0" borderId="3" xfId="0" applyFont="1" applyBorder="1" applyAlignment="1">
      <alignment horizontal="left" vertical="center" wrapText="1" readingOrder="1"/>
    </xf>
    <xf numFmtId="0" fontId="13" fillId="0" borderId="2" xfId="0" applyFont="1" applyBorder="1" applyAlignment="1">
      <alignment horizontal="left" vertical="center" wrapText="1" readingOrder="1"/>
    </xf>
    <xf numFmtId="166" fontId="11" fillId="0" borderId="0" xfId="0" applyNumberFormat="1" applyFont="1" applyAlignment="1">
      <alignment horizontal="right" vertical="center" wrapText="1" readingOrder="1"/>
    </xf>
    <xf numFmtId="0" fontId="8" fillId="3" borderId="0" xfId="0" applyFont="1" applyFill="1" applyAlignment="1">
      <alignment horizontal="left" vertical="center"/>
    </xf>
    <xf numFmtId="0" fontId="5" fillId="0" borderId="0" xfId="0" applyFont="1" applyAlignment="1">
      <alignment horizontal="left" vertical="center" wrapText="1"/>
    </xf>
    <xf numFmtId="0" fontId="3" fillId="0" borderId="0" xfId="0" applyFont="1"/>
    <xf numFmtId="0" fontId="3" fillId="0" borderId="0" xfId="0" applyFont="1" applyAlignment="1">
      <alignment horizontal="left" vertical="center" wrapText="1"/>
    </xf>
    <xf numFmtId="0" fontId="9" fillId="0" borderId="0" xfId="0" applyFont="1" applyAlignment="1">
      <alignment wrapText="1"/>
    </xf>
    <xf numFmtId="0" fontId="17" fillId="0" borderId="0" xfId="0" applyFont="1" applyAlignment="1">
      <alignment vertical="center" wrapText="1"/>
    </xf>
    <xf numFmtId="166" fontId="10" fillId="0" borderId="0" xfId="0" applyNumberFormat="1" applyFont="1" applyAlignment="1">
      <alignment horizontal="right" vertical="center" wrapText="1" readingOrder="1"/>
    </xf>
    <xf numFmtId="164" fontId="11" fillId="0" borderId="0" xfId="0" applyNumberFormat="1" applyFont="1" applyAlignment="1">
      <alignment horizontal="right" vertical="center" wrapText="1" readingOrder="1"/>
    </xf>
    <xf numFmtId="10" fontId="9" fillId="0" borderId="0" xfId="1" applyNumberFormat="1" applyFont="1"/>
    <xf numFmtId="0" fontId="8" fillId="3" borderId="7" xfId="0" applyFont="1" applyFill="1" applyBorder="1" applyAlignment="1">
      <alignment horizontal="centerContinuous" vertical="center"/>
    </xf>
    <xf numFmtId="0" fontId="8" fillId="3" borderId="7" xfId="0" applyFont="1" applyFill="1" applyBorder="1" applyAlignment="1">
      <alignment horizontal="left" vertical="center"/>
    </xf>
    <xf numFmtId="0" fontId="8" fillId="3" borderId="8" xfId="0" applyFont="1" applyFill="1" applyBorder="1" applyAlignment="1">
      <alignment horizontal="left" vertical="center"/>
    </xf>
    <xf numFmtId="0" fontId="11" fillId="0" borderId="9" xfId="0" applyFont="1" applyBorder="1" applyAlignment="1">
      <alignment horizontal="left" vertical="center" wrapText="1" readingOrder="1"/>
    </xf>
    <xf numFmtId="10" fontId="9" fillId="0" borderId="0" xfId="0" applyNumberFormat="1" applyFont="1"/>
    <xf numFmtId="0" fontId="11" fillId="0" borderId="10" xfId="0" applyFont="1" applyBorder="1" applyAlignment="1">
      <alignment horizontal="left" vertical="center" wrapText="1" readingOrder="1"/>
    </xf>
    <xf numFmtId="0" fontId="8" fillId="3" borderId="15" xfId="0" applyFont="1" applyFill="1" applyBorder="1" applyAlignment="1">
      <alignment horizontal="left" vertical="center"/>
    </xf>
    <xf numFmtId="10" fontId="11" fillId="0" borderId="10" xfId="0" applyNumberFormat="1" applyFont="1" applyBorder="1" applyAlignment="1">
      <alignment horizontal="left" vertical="center" wrapText="1" indent="2" readingOrder="1"/>
    </xf>
    <xf numFmtId="10" fontId="11" fillId="0" borderId="9" xfId="0" applyNumberFormat="1" applyFont="1" applyBorder="1" applyAlignment="1">
      <alignment horizontal="left" vertical="center" wrapText="1" indent="2" readingOrder="1"/>
    </xf>
    <xf numFmtId="0" fontId="8" fillId="3" borderId="16" xfId="0" applyFont="1" applyFill="1" applyBorder="1" applyAlignment="1">
      <alignment horizontal="left" vertical="center"/>
    </xf>
    <xf numFmtId="0" fontId="8" fillId="3" borderId="16" xfId="0" applyFont="1" applyFill="1" applyBorder="1" applyAlignment="1">
      <alignment horizontal="centerContinuous" vertical="center"/>
    </xf>
    <xf numFmtId="0" fontId="8" fillId="3" borderId="0" xfId="0" applyFont="1" applyFill="1" applyAlignment="1">
      <alignment horizontal="left" vertical="center" wrapText="1"/>
    </xf>
    <xf numFmtId="4" fontId="8" fillId="3" borderId="0" xfId="0" applyNumberFormat="1" applyFont="1" applyFill="1" applyAlignment="1">
      <alignment horizontal="left" vertical="center" wrapText="1"/>
    </xf>
    <xf numFmtId="171" fontId="11" fillId="6" borderId="0" xfId="0" applyNumberFormat="1" applyFont="1" applyFill="1" applyAlignment="1">
      <alignment horizontal="right" vertical="center"/>
    </xf>
    <xf numFmtId="171" fontId="11" fillId="5" borderId="0" xfId="0" applyNumberFormat="1" applyFont="1" applyFill="1" applyAlignment="1">
      <alignment horizontal="right" vertical="center"/>
    </xf>
    <xf numFmtId="171" fontId="10" fillId="5" borderId="0" xfId="0" applyNumberFormat="1" applyFont="1" applyFill="1" applyAlignment="1">
      <alignment horizontal="right" vertical="center"/>
    </xf>
    <xf numFmtId="171" fontId="11" fillId="6" borderId="12" xfId="0" applyNumberFormat="1" applyFont="1" applyFill="1" applyBorder="1" applyAlignment="1">
      <alignment horizontal="right" vertical="center"/>
    </xf>
    <xf numFmtId="171" fontId="11" fillId="5" borderId="12" xfId="0" applyNumberFormat="1" applyFont="1" applyFill="1" applyBorder="1" applyAlignment="1">
      <alignment horizontal="right" vertical="center"/>
    </xf>
    <xf numFmtId="171" fontId="10" fillId="5" borderId="12" xfId="0" applyNumberFormat="1" applyFont="1" applyFill="1" applyBorder="1" applyAlignment="1">
      <alignment horizontal="right" vertical="center"/>
    </xf>
    <xf numFmtId="0" fontId="10" fillId="5" borderId="0" xfId="0" applyFont="1" applyFill="1" applyAlignment="1">
      <alignment vertical="center"/>
    </xf>
    <xf numFmtId="171" fontId="10" fillId="6" borderId="0" xfId="0" applyNumberFormat="1" applyFont="1" applyFill="1" applyAlignment="1">
      <alignment horizontal="right" vertical="center"/>
    </xf>
    <xf numFmtId="0" fontId="10" fillId="5" borderId="0" xfId="0" applyFont="1" applyFill="1" applyAlignment="1">
      <alignment vertical="center" wrapText="1"/>
    </xf>
    <xf numFmtId="0" fontId="10" fillId="5" borderId="14" xfId="0" applyFont="1" applyFill="1" applyBorder="1" applyAlignment="1">
      <alignment horizontal="left" vertical="center"/>
    </xf>
    <xf numFmtId="171" fontId="4" fillId="5" borderId="0" xfId="0" applyNumberFormat="1" applyFont="1" applyFill="1" applyAlignment="1">
      <alignment horizontal="right" vertical="center"/>
    </xf>
    <xf numFmtId="171" fontId="4" fillId="5" borderId="14" xfId="0" applyNumberFormat="1" applyFont="1" applyFill="1" applyBorder="1" applyAlignment="1">
      <alignment horizontal="right" vertical="center"/>
    </xf>
    <xf numFmtId="171" fontId="7" fillId="5" borderId="12" xfId="0" applyNumberFormat="1" applyFont="1" applyFill="1" applyBorder="1" applyAlignment="1">
      <alignment horizontal="right" vertical="center"/>
    </xf>
    <xf numFmtId="171" fontId="4" fillId="5" borderId="12" xfId="0" applyNumberFormat="1" applyFont="1" applyFill="1" applyBorder="1" applyAlignment="1">
      <alignment horizontal="right" vertical="center"/>
    </xf>
    <xf numFmtId="0" fontId="9" fillId="0" borderId="18" xfId="0" applyFont="1" applyBorder="1"/>
    <xf numFmtId="0" fontId="11" fillId="4" borderId="0" xfId="0" applyFont="1" applyFill="1" applyAlignment="1">
      <alignment vertical="center" wrapText="1"/>
    </xf>
    <xf numFmtId="0" fontId="11" fillId="5" borderId="0" xfId="0" applyFont="1" applyFill="1" applyAlignment="1">
      <alignment vertical="center" wrapText="1"/>
    </xf>
    <xf numFmtId="0" fontId="11" fillId="4" borderId="12" xfId="0" applyFont="1" applyFill="1" applyBorder="1" applyAlignment="1">
      <alignment vertical="center" wrapText="1"/>
    </xf>
    <xf numFmtId="0" fontId="11" fillId="5" borderId="12" xfId="0" applyFont="1" applyFill="1" applyBorder="1" applyAlignment="1">
      <alignment vertical="center" wrapText="1"/>
    </xf>
    <xf numFmtId="0" fontId="10" fillId="4" borderId="17" xfId="0" applyFont="1" applyFill="1" applyBorder="1" applyAlignment="1">
      <alignment vertical="center"/>
    </xf>
    <xf numFmtId="0" fontId="10" fillId="5" borderId="17" xfId="0" applyFont="1" applyFill="1" applyBorder="1" applyAlignment="1">
      <alignment vertical="center"/>
    </xf>
    <xf numFmtId="0" fontId="10" fillId="5" borderId="17" xfId="0" applyFont="1" applyFill="1" applyBorder="1" applyAlignment="1">
      <alignment horizontal="center" vertical="center"/>
    </xf>
    <xf numFmtId="171" fontId="10" fillId="5" borderId="17" xfId="0" applyNumberFormat="1" applyFont="1" applyFill="1" applyBorder="1" applyAlignment="1">
      <alignment horizontal="right" vertical="center"/>
    </xf>
    <xf numFmtId="0" fontId="8" fillId="3" borderId="18" xfId="0" applyFont="1" applyFill="1" applyBorder="1" applyAlignment="1">
      <alignment horizontal="left" vertical="center" wrapText="1"/>
    </xf>
    <xf numFmtId="0" fontId="9" fillId="0" borderId="0" xfId="0" applyFont="1" applyAlignment="1">
      <alignment horizontal="right"/>
    </xf>
    <xf numFmtId="171" fontId="11" fillId="0" borderId="0" xfId="0" applyNumberFormat="1" applyFont="1" applyAlignment="1">
      <alignment vertical="center"/>
    </xf>
    <xf numFmtId="167" fontId="11" fillId="0" borderId="0" xfId="1" applyNumberFormat="1" applyFont="1" applyFill="1" applyBorder="1" applyAlignment="1">
      <alignment vertical="center"/>
    </xf>
    <xf numFmtId="0" fontId="11" fillId="0" borderId="0" xfId="0" applyFont="1" applyAlignment="1">
      <alignment horizontal="left" vertical="center" indent="1"/>
    </xf>
    <xf numFmtId="0" fontId="8" fillId="3" borderId="0" xfId="0" applyFont="1" applyFill="1" applyAlignment="1">
      <alignment horizontal="center" vertical="center" wrapText="1"/>
    </xf>
    <xf numFmtId="167" fontId="11" fillId="0" borderId="18" xfId="1" applyNumberFormat="1" applyFont="1" applyFill="1" applyBorder="1" applyAlignment="1">
      <alignment vertical="center"/>
    </xf>
    <xf numFmtId="0" fontId="8" fillId="3" borderId="21" xfId="0" applyFont="1" applyFill="1" applyBorder="1" applyAlignment="1">
      <alignment horizontal="centerContinuous" vertical="center"/>
    </xf>
    <xf numFmtId="0" fontId="8" fillId="3" borderId="22" xfId="0" applyFont="1" applyFill="1" applyBorder="1" applyAlignment="1">
      <alignment horizontal="centerContinuous" vertical="center"/>
    </xf>
    <xf numFmtId="0" fontId="8" fillId="3" borderId="23" xfId="0" applyFont="1" applyFill="1" applyBorder="1" applyAlignment="1">
      <alignment horizontal="center" vertical="center" wrapText="1"/>
    </xf>
    <xf numFmtId="0" fontId="8" fillId="3" borderId="24" xfId="0" applyFont="1" applyFill="1" applyBorder="1" applyAlignment="1">
      <alignment horizontal="center" vertical="center" wrapText="1"/>
    </xf>
    <xf numFmtId="0" fontId="8" fillId="3" borderId="19" xfId="0" applyFont="1" applyFill="1" applyBorder="1" applyAlignment="1">
      <alignment horizontal="centerContinuous" vertical="center"/>
    </xf>
    <xf numFmtId="0" fontId="22" fillId="8" borderId="25" xfId="0" applyFont="1" applyFill="1" applyBorder="1" applyAlignment="1">
      <alignment horizontal="left"/>
    </xf>
    <xf numFmtId="171" fontId="22" fillId="8" borderId="25" xfId="0" applyNumberFormat="1" applyFont="1" applyFill="1" applyBorder="1" applyAlignment="1">
      <alignment horizontal="right"/>
    </xf>
    <xf numFmtId="0" fontId="8" fillId="3" borderId="16" xfId="0" applyFont="1" applyFill="1" applyBorder="1" applyAlignment="1">
      <alignment horizontal="center" vertical="center" wrapText="1"/>
    </xf>
    <xf numFmtId="0" fontId="8" fillId="3" borderId="16" xfId="0" applyFont="1" applyFill="1" applyBorder="1" applyAlignment="1">
      <alignment horizontal="left" vertical="center" wrapText="1"/>
    </xf>
    <xf numFmtId="171" fontId="11" fillId="9" borderId="0" xfId="0" applyNumberFormat="1" applyFont="1" applyFill="1" applyAlignment="1">
      <alignment vertical="center"/>
    </xf>
    <xf numFmtId="0" fontId="11" fillId="9" borderId="0" xfId="0" applyFont="1" applyFill="1" applyAlignment="1">
      <alignment horizontal="left" vertical="center" indent="3"/>
    </xf>
    <xf numFmtId="0" fontId="20" fillId="0" borderId="28" xfId="7" applyFont="1" applyBorder="1" applyAlignment="1">
      <alignment horizontal="left" vertical="center" wrapText="1"/>
    </xf>
    <xf numFmtId="171" fontId="20" fillId="0" borderId="28" xfId="7" applyNumberFormat="1" applyFont="1" applyBorder="1" applyAlignment="1">
      <alignment horizontal="right" vertical="center" wrapText="1"/>
    </xf>
    <xf numFmtId="0" fontId="22" fillId="5" borderId="28" xfId="7" applyFont="1" applyFill="1" applyBorder="1" applyAlignment="1">
      <alignment horizontal="left" vertical="center" wrapText="1"/>
    </xf>
    <xf numFmtId="0" fontId="22" fillId="5" borderId="28" xfId="7" applyFont="1" applyFill="1" applyBorder="1" applyAlignment="1">
      <alignment horizontal="right" vertical="center" wrapText="1"/>
    </xf>
    <xf numFmtId="171" fontId="11" fillId="9" borderId="26" xfId="0" applyNumberFormat="1" applyFont="1" applyFill="1" applyBorder="1" applyAlignment="1">
      <alignment vertical="center"/>
    </xf>
    <xf numFmtId="171" fontId="11" fillId="9" borderId="12" xfId="0" applyNumberFormat="1" applyFont="1" applyFill="1" applyBorder="1" applyAlignment="1">
      <alignment vertical="center"/>
    </xf>
    <xf numFmtId="0" fontId="11" fillId="5" borderId="0" xfId="2" applyFont="1" applyFill="1" applyAlignment="1">
      <alignment horizontal="left" vertical="center" wrapText="1"/>
    </xf>
    <xf numFmtId="171" fontId="11" fillId="5" borderId="0" xfId="2" applyNumberFormat="1" applyFont="1" applyFill="1" applyAlignment="1">
      <alignment horizontal="right" vertical="center" wrapText="1"/>
    </xf>
    <xf numFmtId="0" fontId="10" fillId="8" borderId="25" xfId="0" applyFont="1" applyFill="1" applyBorder="1" applyAlignment="1">
      <alignment horizontal="left"/>
    </xf>
    <xf numFmtId="171" fontId="10" fillId="8" borderId="25" xfId="0" applyNumberFormat="1" applyFont="1" applyFill="1" applyBorder="1" applyAlignment="1">
      <alignment horizontal="right"/>
    </xf>
    <xf numFmtId="0" fontId="10" fillId="5" borderId="0" xfId="2" applyFont="1" applyFill="1" applyAlignment="1">
      <alignment horizontal="left" vertical="center" wrapText="1"/>
    </xf>
    <xf numFmtId="171" fontId="11" fillId="5" borderId="0" xfId="2" applyNumberFormat="1" applyFont="1" applyFill="1" applyAlignment="1">
      <alignment horizontal="right" vertical="center"/>
    </xf>
    <xf numFmtId="0" fontId="11" fillId="5" borderId="12" xfId="2" applyFont="1" applyFill="1" applyBorder="1" applyAlignment="1">
      <alignment horizontal="left" vertical="center" wrapText="1"/>
    </xf>
    <xf numFmtId="171" fontId="11" fillId="5" borderId="12" xfId="2" applyNumberFormat="1" applyFont="1" applyFill="1" applyBorder="1" applyAlignment="1">
      <alignment vertical="center" wrapText="1"/>
    </xf>
    <xf numFmtId="171" fontId="11" fillId="5" borderId="12" xfId="2" applyNumberFormat="1" applyFont="1" applyFill="1" applyBorder="1" applyAlignment="1">
      <alignment horizontal="right" vertical="center" wrapText="1"/>
    </xf>
    <xf numFmtId="171" fontId="11" fillId="5" borderId="31" xfId="2" applyNumberFormat="1" applyFont="1" applyFill="1" applyBorder="1" applyAlignment="1">
      <alignment vertical="center" wrapText="1"/>
    </xf>
    <xf numFmtId="171" fontId="11" fillId="5" borderId="32" xfId="2" applyNumberFormat="1" applyFont="1" applyFill="1" applyBorder="1" applyAlignment="1">
      <alignment vertical="center" wrapText="1"/>
    </xf>
    <xf numFmtId="171" fontId="10" fillId="8" borderId="33" xfId="0" applyNumberFormat="1" applyFont="1" applyFill="1" applyBorder="1" applyAlignment="1">
      <alignment horizontal="right"/>
    </xf>
    <xf numFmtId="0" fontId="8" fillId="3" borderId="35" xfId="0" applyFont="1" applyFill="1" applyBorder="1" applyAlignment="1">
      <alignment horizontal="centerContinuous" vertical="center"/>
    </xf>
    <xf numFmtId="0" fontId="8" fillId="3" borderId="16" xfId="0" applyFont="1" applyFill="1" applyBorder="1" applyAlignment="1">
      <alignment horizontal="centerContinuous" vertical="center" wrapText="1"/>
    </xf>
    <xf numFmtId="0" fontId="8" fillId="3" borderId="35" xfId="0" applyFont="1" applyFill="1" applyBorder="1" applyAlignment="1">
      <alignment horizontal="centerContinuous" vertical="center" wrapText="1"/>
    </xf>
    <xf numFmtId="171" fontId="11" fillId="5" borderId="0" xfId="2" applyNumberFormat="1" applyFont="1" applyFill="1" applyAlignment="1">
      <alignment vertical="center" wrapText="1"/>
    </xf>
    <xf numFmtId="0" fontId="11" fillId="5" borderId="17" xfId="2" applyFont="1" applyFill="1" applyBorder="1" applyAlignment="1">
      <alignment horizontal="left" vertical="center" wrapText="1"/>
    </xf>
    <xf numFmtId="0" fontId="11" fillId="5" borderId="17" xfId="2" applyFont="1" applyFill="1" applyBorder="1" applyAlignment="1">
      <alignment horizontal="right" vertical="center"/>
    </xf>
    <xf numFmtId="0" fontId="11" fillId="5" borderId="34" xfId="2" applyFont="1" applyFill="1" applyBorder="1" applyAlignment="1">
      <alignment horizontal="right" vertical="center"/>
    </xf>
    <xf numFmtId="171" fontId="11" fillId="5" borderId="31" xfId="2" applyNumberFormat="1" applyFont="1" applyFill="1" applyBorder="1" applyAlignment="1">
      <alignment horizontal="right" vertical="center" wrapText="1"/>
    </xf>
    <xf numFmtId="171" fontId="11" fillId="5" borderId="32" xfId="2" applyNumberFormat="1" applyFont="1" applyFill="1" applyBorder="1" applyAlignment="1">
      <alignment horizontal="right" vertical="center" wrapText="1"/>
    </xf>
    <xf numFmtId="168" fontId="11" fillId="5" borderId="31" xfId="2" applyNumberFormat="1" applyFont="1" applyFill="1" applyBorder="1" applyAlignment="1">
      <alignment horizontal="right" vertical="center" wrapText="1"/>
    </xf>
    <xf numFmtId="168" fontId="11" fillId="5" borderId="0" xfId="2" applyNumberFormat="1" applyFont="1" applyFill="1" applyAlignment="1">
      <alignment horizontal="right" vertical="center" wrapText="1"/>
    </xf>
    <xf numFmtId="0" fontId="7" fillId="5" borderId="17" xfId="2" applyFont="1" applyFill="1" applyBorder="1" applyAlignment="1">
      <alignment horizontal="left" vertical="center"/>
    </xf>
    <xf numFmtId="0" fontId="7" fillId="5" borderId="17" xfId="2" applyFont="1" applyFill="1" applyBorder="1" applyAlignment="1">
      <alignment horizontal="right" vertical="center"/>
    </xf>
    <xf numFmtId="0" fontId="7" fillId="5" borderId="34" xfId="2" applyFont="1" applyFill="1" applyBorder="1" applyAlignment="1">
      <alignment horizontal="right" vertical="center"/>
    </xf>
    <xf numFmtId="0" fontId="11" fillId="5" borderId="17" xfId="2" applyFont="1" applyFill="1" applyBorder="1" applyAlignment="1">
      <alignment vertical="center"/>
    </xf>
    <xf numFmtId="0" fontId="7" fillId="0" borderId="0" xfId="2" applyFont="1" applyAlignment="1">
      <alignment horizontal="left"/>
    </xf>
    <xf numFmtId="0" fontId="7" fillId="0" borderId="0" xfId="2" applyFont="1"/>
    <xf numFmtId="0" fontId="7" fillId="0" borderId="31" xfId="2" applyFont="1" applyBorder="1"/>
    <xf numFmtId="0" fontId="11" fillId="0" borderId="0" xfId="2" applyFont="1"/>
    <xf numFmtId="171" fontId="23" fillId="6" borderId="26" xfId="2" applyNumberFormat="1" applyFont="1" applyFill="1" applyBorder="1" applyAlignment="1">
      <alignment horizontal="left" vertical="center" wrapText="1" indent="2"/>
    </xf>
    <xf numFmtId="171" fontId="23" fillId="6" borderId="26" xfId="2" applyNumberFormat="1" applyFont="1" applyFill="1" applyBorder="1" applyAlignment="1">
      <alignment horizontal="right" vertical="center" wrapText="1"/>
    </xf>
    <xf numFmtId="171" fontId="23" fillId="6" borderId="36" xfId="2" applyNumberFormat="1" applyFont="1" applyFill="1" applyBorder="1" applyAlignment="1">
      <alignment horizontal="right" vertical="center" wrapText="1"/>
    </xf>
    <xf numFmtId="171" fontId="23" fillId="6" borderId="17" xfId="2" applyNumberFormat="1" applyFont="1" applyFill="1" applyBorder="1" applyAlignment="1">
      <alignment horizontal="left" vertical="center" wrapText="1" indent="2"/>
    </xf>
    <xf numFmtId="171" fontId="23" fillId="6" borderId="17" xfId="2" applyNumberFormat="1" applyFont="1" applyFill="1" applyBorder="1" applyAlignment="1">
      <alignment horizontal="right" vertical="center" wrapText="1"/>
    </xf>
    <xf numFmtId="171" fontId="23" fillId="6" borderId="34" xfId="2" applyNumberFormat="1" applyFont="1" applyFill="1" applyBorder="1" applyAlignment="1">
      <alignment horizontal="right" vertical="center" wrapText="1"/>
    </xf>
    <xf numFmtId="0" fontId="7" fillId="5" borderId="17" xfId="0" applyFont="1" applyFill="1" applyBorder="1" applyAlignment="1">
      <alignment horizontal="left" vertical="center" wrapText="1"/>
    </xf>
    <xf numFmtId="0" fontId="8" fillId="3" borderId="37" xfId="0" applyFont="1" applyFill="1" applyBorder="1" applyAlignment="1">
      <alignment horizontal="center" vertical="center" wrapText="1"/>
    </xf>
    <xf numFmtId="171" fontId="23" fillId="6" borderId="26" xfId="2" applyNumberFormat="1" applyFont="1" applyFill="1" applyBorder="1" applyAlignment="1">
      <alignment horizontal="center" vertical="center" wrapText="1"/>
    </xf>
    <xf numFmtId="171" fontId="23" fillId="6" borderId="17" xfId="2" applyNumberFormat="1" applyFont="1" applyFill="1" applyBorder="1" applyAlignment="1">
      <alignment horizontal="center" vertical="center" wrapText="1"/>
    </xf>
    <xf numFmtId="0" fontId="23" fillId="6" borderId="27" xfId="2" applyFont="1" applyFill="1" applyBorder="1" applyAlignment="1">
      <alignment horizontal="left" vertical="center" wrapText="1"/>
    </xf>
    <xf numFmtId="171" fontId="23" fillId="6" borderId="0" xfId="2" applyNumberFormat="1" applyFont="1" applyFill="1" applyAlignment="1">
      <alignment horizontal="right" vertical="center"/>
    </xf>
    <xf numFmtId="3" fontId="23" fillId="6" borderId="27" xfId="2" applyNumberFormat="1" applyFont="1" applyFill="1" applyBorder="1" applyAlignment="1">
      <alignment horizontal="right" vertical="center" wrapText="1"/>
    </xf>
    <xf numFmtId="171" fontId="11" fillId="6" borderId="29" xfId="2" applyNumberFormat="1" applyFont="1" applyFill="1" applyBorder="1" applyAlignment="1">
      <alignment horizontal="right" vertical="center"/>
    </xf>
    <xf numFmtId="0" fontId="11" fillId="5" borderId="0" xfId="2" applyFont="1" applyFill="1" applyAlignment="1">
      <alignment horizontal="center" vertical="center" wrapText="1"/>
    </xf>
    <xf numFmtId="171" fontId="10" fillId="5" borderId="0" xfId="2" applyNumberFormat="1" applyFont="1" applyFill="1" applyAlignment="1">
      <alignment horizontal="right" vertical="center" wrapText="1"/>
    </xf>
    <xf numFmtId="0" fontId="23" fillId="6" borderId="27" xfId="2" applyFont="1" applyFill="1" applyBorder="1" applyAlignment="1">
      <alignment horizontal="center" vertical="center" wrapText="1"/>
    </xf>
    <xf numFmtId="171" fontId="10" fillId="5" borderId="0" xfId="2" applyNumberFormat="1" applyFont="1" applyFill="1" applyAlignment="1">
      <alignment horizontal="right" vertical="center"/>
    </xf>
    <xf numFmtId="3" fontId="23" fillId="6" borderId="0" xfId="2" applyNumberFormat="1" applyFont="1" applyFill="1" applyAlignment="1">
      <alignment horizontal="right" vertical="center" wrapText="1"/>
    </xf>
    <xf numFmtId="171" fontId="11" fillId="6" borderId="0" xfId="2" applyNumberFormat="1" applyFont="1" applyFill="1" applyAlignment="1">
      <alignment horizontal="right" vertical="center"/>
    </xf>
    <xf numFmtId="0" fontId="23" fillId="6" borderId="0" xfId="2" applyFont="1" applyFill="1" applyAlignment="1">
      <alignment horizontal="left" vertical="center" wrapText="1" indent="1"/>
    </xf>
    <xf numFmtId="0" fontId="9" fillId="0" borderId="38" xfId="0" applyFont="1" applyBorder="1"/>
    <xf numFmtId="0" fontId="8" fillId="3" borderId="41" xfId="0" applyFont="1" applyFill="1" applyBorder="1" applyAlignment="1">
      <alignment horizontal="centerContinuous" vertical="center"/>
    </xf>
    <xf numFmtId="169" fontId="11" fillId="0" borderId="10" xfId="0" applyNumberFormat="1" applyFont="1" applyBorder="1" applyAlignment="1">
      <alignment horizontal="right" vertical="center" wrapText="1" readingOrder="1"/>
    </xf>
    <xf numFmtId="0" fontId="20" fillId="5" borderId="0" xfId="2" applyFont="1" applyFill="1" applyAlignment="1">
      <alignment horizontal="left" vertical="center" wrapText="1"/>
    </xf>
    <xf numFmtId="0" fontId="26" fillId="0" borderId="0" xfId="0" applyFont="1"/>
    <xf numFmtId="3" fontId="27" fillId="6" borderId="27" xfId="2" applyNumberFormat="1" applyFont="1" applyFill="1" applyBorder="1" applyAlignment="1">
      <alignment horizontal="right" vertical="center" wrapText="1"/>
    </xf>
    <xf numFmtId="171" fontId="27" fillId="6" borderId="0" xfId="2" applyNumberFormat="1" applyFont="1" applyFill="1" applyAlignment="1">
      <alignment horizontal="right" vertical="center"/>
    </xf>
    <xf numFmtId="171" fontId="10" fillId="6" borderId="29" xfId="2" applyNumberFormat="1" applyFont="1" applyFill="1" applyBorder="1" applyAlignment="1">
      <alignment horizontal="right" vertical="center"/>
    </xf>
    <xf numFmtId="3" fontId="27" fillId="6" borderId="0" xfId="2" applyNumberFormat="1" applyFont="1" applyFill="1" applyAlignment="1">
      <alignment horizontal="right" vertical="center" wrapText="1"/>
    </xf>
    <xf numFmtId="171" fontId="10" fillId="6" borderId="0" xfId="2" applyNumberFormat="1" applyFont="1" applyFill="1" applyAlignment="1">
      <alignment horizontal="right" vertical="center"/>
    </xf>
    <xf numFmtId="172" fontId="23" fillId="6" borderId="0" xfId="2" applyNumberFormat="1" applyFont="1" applyFill="1" applyAlignment="1">
      <alignment horizontal="right" vertical="center" wrapText="1"/>
    </xf>
    <xf numFmtId="172" fontId="23" fillId="6" borderId="0" xfId="2" applyNumberFormat="1" applyFont="1" applyFill="1" applyAlignment="1">
      <alignment horizontal="right" vertical="center"/>
    </xf>
    <xf numFmtId="172" fontId="11" fillId="6" borderId="0" xfId="2" applyNumberFormat="1" applyFont="1" applyFill="1" applyAlignment="1">
      <alignment horizontal="right" vertical="center"/>
    </xf>
    <xf numFmtId="172" fontId="27" fillId="6" borderId="0" xfId="2" applyNumberFormat="1" applyFont="1" applyFill="1" applyAlignment="1">
      <alignment horizontal="right" vertical="center" wrapText="1"/>
    </xf>
    <xf numFmtId="172" fontId="27" fillId="6" borderId="0" xfId="2" applyNumberFormat="1" applyFont="1" applyFill="1" applyAlignment="1">
      <alignment horizontal="right" vertical="center"/>
    </xf>
    <xf numFmtId="172" fontId="10" fillId="6" borderId="0" xfId="2" applyNumberFormat="1" applyFont="1" applyFill="1" applyAlignment="1">
      <alignment horizontal="right" vertical="center"/>
    </xf>
    <xf numFmtId="172" fontId="23" fillId="6" borderId="0" xfId="2" applyNumberFormat="1" applyFont="1" applyFill="1" applyAlignment="1">
      <alignment horizontal="left" vertical="center" wrapText="1" indent="1"/>
    </xf>
    <xf numFmtId="172" fontId="23" fillId="6" borderId="0" xfId="2" applyNumberFormat="1" applyFont="1" applyFill="1" applyAlignment="1">
      <alignment horizontal="left" vertical="center" indent="1"/>
    </xf>
    <xf numFmtId="172" fontId="11" fillId="6" borderId="0" xfId="2" applyNumberFormat="1" applyFont="1" applyFill="1" applyAlignment="1">
      <alignment horizontal="left" vertical="center" indent="1"/>
    </xf>
    <xf numFmtId="171" fontId="20" fillId="5" borderId="0" xfId="2" applyNumberFormat="1" applyFont="1" applyFill="1" applyAlignment="1">
      <alignment horizontal="right" vertical="center" wrapText="1"/>
    </xf>
    <xf numFmtId="0" fontId="11" fillId="5" borderId="0" xfId="2" applyFont="1" applyFill="1" applyAlignment="1">
      <alignment horizontal="left" vertical="center" wrapText="1" indent="1"/>
    </xf>
    <xf numFmtId="0" fontId="11" fillId="5" borderId="0" xfId="2" applyFont="1" applyFill="1" applyAlignment="1">
      <alignment horizontal="left" vertical="center"/>
    </xf>
    <xf numFmtId="0" fontId="23" fillId="6" borderId="0" xfId="2" applyFont="1" applyFill="1" applyAlignment="1">
      <alignment horizontal="left" vertical="center" wrapText="1" indent="2"/>
    </xf>
    <xf numFmtId="0" fontId="23" fillId="6" borderId="12" xfId="2" applyFont="1" applyFill="1" applyBorder="1" applyAlignment="1">
      <alignment horizontal="left" vertical="center" wrapText="1" indent="2"/>
    </xf>
    <xf numFmtId="0" fontId="7" fillId="5" borderId="14" xfId="0" applyFont="1" applyFill="1" applyBorder="1" applyAlignment="1">
      <alignment horizontal="left" vertical="center" wrapText="1"/>
    </xf>
    <xf numFmtId="0" fontId="24" fillId="0" borderId="0" xfId="0" applyFont="1" applyAlignment="1">
      <alignment horizontal="left"/>
    </xf>
    <xf numFmtId="0" fontId="24" fillId="0" borderId="0" xfId="0" applyFont="1" applyAlignment="1">
      <alignment horizontal="right"/>
    </xf>
    <xf numFmtId="3" fontId="11" fillId="5" borderId="0" xfId="2" applyNumberFormat="1" applyFont="1" applyFill="1" applyAlignment="1">
      <alignment horizontal="right" vertical="center" wrapText="1"/>
    </xf>
    <xf numFmtId="3" fontId="11" fillId="5" borderId="0" xfId="2" quotePrefix="1" applyNumberFormat="1" applyFont="1" applyFill="1" applyAlignment="1">
      <alignment horizontal="right" vertical="center" wrapText="1"/>
    </xf>
    <xf numFmtId="0" fontId="7" fillId="5" borderId="0" xfId="0" applyFont="1" applyFill="1" applyAlignment="1">
      <alignment horizontal="left"/>
    </xf>
    <xf numFmtId="167" fontId="7" fillId="5" borderId="0" xfId="0" applyNumberFormat="1" applyFont="1" applyFill="1" applyAlignment="1">
      <alignment horizontal="right" vertical="center"/>
    </xf>
    <xf numFmtId="0" fontId="7" fillId="5" borderId="0" xfId="0" applyFont="1" applyFill="1" applyAlignment="1">
      <alignment horizontal="right" vertical="center"/>
    </xf>
    <xf numFmtId="0" fontId="6" fillId="6" borderId="0" xfId="0" applyFont="1" applyFill="1" applyAlignment="1">
      <alignment horizontal="left"/>
    </xf>
    <xf numFmtId="0" fontId="6" fillId="6" borderId="0" xfId="0" applyFont="1" applyFill="1" applyAlignment="1">
      <alignment horizontal="right" vertical="center"/>
    </xf>
    <xf numFmtId="167" fontId="6" fillId="6" borderId="0" xfId="0" applyNumberFormat="1" applyFont="1" applyFill="1" applyAlignment="1">
      <alignment horizontal="right" vertical="center"/>
    </xf>
    <xf numFmtId="0" fontId="7" fillId="5" borderId="17" xfId="0" applyFont="1" applyFill="1" applyBorder="1" applyAlignment="1">
      <alignment horizontal="left" wrapText="1"/>
    </xf>
    <xf numFmtId="167" fontId="7" fillId="5" borderId="17" xfId="0" applyNumberFormat="1" applyFont="1" applyFill="1" applyBorder="1" applyAlignment="1">
      <alignment horizontal="right" vertical="center"/>
    </xf>
    <xf numFmtId="0" fontId="7" fillId="5" borderId="0" xfId="2" applyFont="1" applyFill="1" applyAlignment="1">
      <alignment horizontal="left" vertical="center"/>
    </xf>
    <xf numFmtId="0" fontId="8" fillId="3" borderId="44" xfId="0" applyFont="1" applyFill="1" applyBorder="1" applyAlignment="1">
      <alignment horizontal="centerContinuous" vertical="center"/>
    </xf>
    <xf numFmtId="0" fontId="8" fillId="3" borderId="45" xfId="0" applyFont="1" applyFill="1" applyBorder="1" applyAlignment="1">
      <alignment horizontal="center" vertical="center" wrapText="1"/>
    </xf>
    <xf numFmtId="171" fontId="11" fillId="5" borderId="45" xfId="2" applyNumberFormat="1" applyFont="1" applyFill="1" applyBorder="1" applyAlignment="1">
      <alignment horizontal="right" vertical="center" wrapText="1"/>
    </xf>
    <xf numFmtId="171" fontId="11" fillId="5" borderId="45" xfId="2" applyNumberFormat="1" applyFont="1" applyFill="1" applyBorder="1" applyAlignment="1">
      <alignment horizontal="right" vertical="center"/>
    </xf>
    <xf numFmtId="171" fontId="10" fillId="8" borderId="47" xfId="0" applyNumberFormat="1" applyFont="1" applyFill="1" applyBorder="1" applyAlignment="1">
      <alignment horizontal="right"/>
    </xf>
    <xf numFmtId="0" fontId="7" fillId="5" borderId="45" xfId="2" applyFont="1" applyFill="1" applyBorder="1" applyAlignment="1">
      <alignment horizontal="right" vertical="center"/>
    </xf>
    <xf numFmtId="0" fontId="20" fillId="5" borderId="0" xfId="2" applyFont="1" applyFill="1" applyAlignment="1">
      <alignment vertical="center" wrapText="1"/>
    </xf>
    <xf numFmtId="171" fontId="10" fillId="7" borderId="47" xfId="2" applyNumberFormat="1" applyFont="1" applyFill="1" applyBorder="1" applyAlignment="1">
      <alignment horizontal="right" vertical="center"/>
    </xf>
    <xf numFmtId="0" fontId="11" fillId="5" borderId="0" xfId="2" applyFont="1" applyFill="1" applyAlignment="1">
      <alignment vertical="center" wrapText="1"/>
    </xf>
    <xf numFmtId="0" fontId="7" fillId="0" borderId="0" xfId="2" applyFont="1" applyAlignment="1">
      <alignment horizontal="right" vertical="center"/>
    </xf>
    <xf numFmtId="171" fontId="23" fillId="6" borderId="0" xfId="2" applyNumberFormat="1" applyFont="1" applyFill="1" applyAlignment="1">
      <alignment vertical="center" wrapText="1"/>
    </xf>
    <xf numFmtId="171" fontId="23" fillId="6" borderId="29" xfId="2" applyNumberFormat="1" applyFont="1" applyFill="1" applyBorder="1" applyAlignment="1">
      <alignment vertical="center" wrapText="1"/>
    </xf>
    <xf numFmtId="0" fontId="10" fillId="8" borderId="25" xfId="2" applyFont="1" applyFill="1" applyBorder="1" applyAlignment="1">
      <alignment vertical="center"/>
    </xf>
    <xf numFmtId="174" fontId="10" fillId="8" borderId="25" xfId="2" applyNumberFormat="1" applyFont="1" applyFill="1" applyBorder="1" applyAlignment="1">
      <alignment horizontal="right" vertical="center"/>
    </xf>
    <xf numFmtId="3" fontId="10" fillId="8" borderId="25" xfId="2" applyNumberFormat="1" applyFont="1" applyFill="1" applyBorder="1" applyAlignment="1">
      <alignment horizontal="right" vertical="center"/>
    </xf>
    <xf numFmtId="0" fontId="11" fillId="4" borderId="0" xfId="2" applyFont="1" applyFill="1" applyAlignment="1">
      <alignment horizontal="left" vertical="center" wrapText="1"/>
    </xf>
    <xf numFmtId="174" fontId="11" fillId="4" borderId="0" xfId="2" applyNumberFormat="1" applyFont="1" applyFill="1" applyAlignment="1">
      <alignment horizontal="right" vertical="center" wrapText="1"/>
    </xf>
    <xf numFmtId="0" fontId="10" fillId="8" borderId="25" xfId="2" applyFont="1" applyFill="1" applyBorder="1" applyAlignment="1">
      <alignment horizontal="left" vertical="center"/>
    </xf>
    <xf numFmtId="0" fontId="10" fillId="4" borderId="0" xfId="2" applyFont="1" applyFill="1" applyAlignment="1">
      <alignment vertical="center" wrapText="1"/>
    </xf>
    <xf numFmtId="171" fontId="11" fillId="4" borderId="17" xfId="2" applyNumberFormat="1" applyFont="1" applyFill="1" applyBorder="1" applyAlignment="1">
      <alignment horizontal="right" vertical="center"/>
    </xf>
    <xf numFmtId="0" fontId="3" fillId="0" borderId="0" xfId="2" applyFont="1" applyAlignment="1">
      <alignment horizontal="right" vertical="center"/>
    </xf>
    <xf numFmtId="167" fontId="11" fillId="4" borderId="0" xfId="51" applyNumberFormat="1" applyFont="1" applyFill="1" applyAlignment="1">
      <alignment horizontal="right" vertical="center" wrapText="1"/>
    </xf>
    <xf numFmtId="10" fontId="7" fillId="2" borderId="0" xfId="51" applyNumberFormat="1" applyFont="1" applyFill="1" applyBorder="1" applyAlignment="1">
      <alignment horizontal="right" vertical="center" wrapText="1"/>
    </xf>
    <xf numFmtId="0" fontId="11" fillId="4" borderId="17" xfId="2" applyFont="1" applyFill="1" applyBorder="1" applyAlignment="1">
      <alignment horizontal="left" vertical="center" wrapText="1"/>
    </xf>
    <xf numFmtId="10" fontId="7" fillId="2" borderId="0" xfId="51" applyNumberFormat="1" applyFont="1" applyFill="1" applyAlignment="1">
      <alignment horizontal="right" vertical="center" wrapText="1"/>
    </xf>
    <xf numFmtId="0" fontId="8" fillId="3" borderId="44" xfId="0" applyFont="1" applyFill="1" applyBorder="1" applyAlignment="1">
      <alignment horizontal="centerContinuous" vertical="center" wrapText="1"/>
    </xf>
    <xf numFmtId="0" fontId="23" fillId="9" borderId="27" xfId="2" applyFont="1" applyFill="1" applyBorder="1" applyAlignment="1">
      <alignment horizontal="left" vertical="center" wrapText="1" indent="1"/>
    </xf>
    <xf numFmtId="0" fontId="11" fillId="4" borderId="0" xfId="2" applyFont="1" applyFill="1" applyAlignment="1">
      <alignment vertical="center" wrapText="1"/>
    </xf>
    <xf numFmtId="171" fontId="11" fillId="4" borderId="0" xfId="2" applyNumberFormat="1" applyFont="1" applyFill="1" applyAlignment="1">
      <alignment horizontal="right" vertical="center" wrapText="1"/>
    </xf>
    <xf numFmtId="10" fontId="11" fillId="4" borderId="0" xfId="51" applyNumberFormat="1" applyFont="1" applyFill="1" applyAlignment="1">
      <alignment horizontal="right" vertical="center" wrapText="1"/>
    </xf>
    <xf numFmtId="171" fontId="23" fillId="9" borderId="0" xfId="2" applyNumberFormat="1" applyFont="1" applyFill="1" applyAlignment="1">
      <alignment horizontal="right" vertical="center" wrapText="1"/>
    </xf>
    <xf numFmtId="0" fontId="3" fillId="4" borderId="0" xfId="2" applyFont="1" applyFill="1"/>
    <xf numFmtId="9" fontId="10" fillId="4" borderId="25" xfId="2" applyNumberFormat="1" applyFont="1" applyFill="1" applyBorder="1" applyAlignment="1">
      <alignment horizontal="right" vertical="center"/>
    </xf>
    <xf numFmtId="171" fontId="11" fillId="4" borderId="17" xfId="2" applyNumberFormat="1" applyFont="1" applyFill="1" applyBorder="1" applyAlignment="1">
      <alignment horizontal="right" vertical="center" wrapText="1"/>
    </xf>
    <xf numFmtId="0" fontId="24" fillId="0" borderId="0" xfId="6"/>
    <xf numFmtId="171" fontId="10" fillId="4" borderId="0" xfId="2" applyNumberFormat="1" applyFont="1" applyFill="1" applyAlignment="1">
      <alignment horizontal="right" vertical="center"/>
    </xf>
    <xf numFmtId="3" fontId="7" fillId="2" borderId="0" xfId="6" applyNumberFormat="1" applyFont="1" applyFill="1" applyAlignment="1">
      <alignment horizontal="right" vertical="center" wrapText="1"/>
    </xf>
    <xf numFmtId="171" fontId="7" fillId="5" borderId="0" xfId="2" applyNumberFormat="1" applyFont="1" applyFill="1" applyAlignment="1">
      <alignment horizontal="right" vertical="center" wrapText="1"/>
    </xf>
    <xf numFmtId="171" fontId="11" fillId="4" borderId="0" xfId="2" applyNumberFormat="1" applyFont="1" applyFill="1" applyAlignment="1">
      <alignment horizontal="right" vertical="center"/>
    </xf>
    <xf numFmtId="0" fontId="3" fillId="4" borderId="0" xfId="2" applyFont="1" applyFill="1" applyAlignment="1">
      <alignment horizontal="right"/>
    </xf>
    <xf numFmtId="171" fontId="23" fillId="9" borderId="29" xfId="2" applyNumberFormat="1" applyFont="1" applyFill="1" applyBorder="1" applyAlignment="1">
      <alignment horizontal="right" vertical="center" wrapText="1"/>
    </xf>
    <xf numFmtId="14" fontId="8" fillId="3" borderId="45" xfId="0" applyNumberFormat="1" applyFont="1" applyFill="1" applyBorder="1" applyAlignment="1">
      <alignment horizontal="centerContinuous" vertical="center" wrapText="1"/>
    </xf>
    <xf numFmtId="171" fontId="23" fillId="9" borderId="27" xfId="2" applyNumberFormat="1" applyFont="1" applyFill="1" applyBorder="1" applyAlignment="1">
      <alignment horizontal="right" vertical="center"/>
    </xf>
    <xf numFmtId="0" fontId="11" fillId="4" borderId="12" xfId="2" quotePrefix="1" applyFont="1" applyFill="1" applyBorder="1" applyAlignment="1">
      <alignment horizontal="left" vertical="center" wrapText="1"/>
    </xf>
    <xf numFmtId="0" fontId="23" fillId="9" borderId="0" xfId="2" applyFont="1" applyFill="1" applyAlignment="1">
      <alignment horizontal="left" vertical="center" wrapText="1" indent="1"/>
    </xf>
    <xf numFmtId="171" fontId="23" fillId="9" borderId="27" xfId="2" applyNumberFormat="1" applyFont="1" applyFill="1" applyBorder="1" applyAlignment="1">
      <alignment horizontal="right" vertical="center" wrapText="1"/>
    </xf>
    <xf numFmtId="171" fontId="7" fillId="5" borderId="0" xfId="2" applyNumberFormat="1" applyFont="1" applyFill="1" applyAlignment="1">
      <alignment vertical="center" wrapText="1"/>
    </xf>
    <xf numFmtId="171" fontId="11" fillId="4" borderId="12" xfId="2" applyNumberFormat="1" applyFont="1" applyFill="1" applyBorder="1" applyAlignment="1">
      <alignment horizontal="right" vertical="center" wrapText="1"/>
    </xf>
    <xf numFmtId="14" fontId="7" fillId="5" borderId="0" xfId="2" quotePrefix="1" applyNumberFormat="1" applyFont="1" applyFill="1" applyAlignment="1">
      <alignment horizontal="left" vertical="center" wrapText="1"/>
    </xf>
    <xf numFmtId="171" fontId="11" fillId="4" borderId="0" xfId="2" applyNumberFormat="1" applyFont="1" applyFill="1" applyAlignment="1">
      <alignment vertical="center" wrapText="1"/>
    </xf>
    <xf numFmtId="0" fontId="3" fillId="0" borderId="0" xfId="2" applyFont="1" applyAlignment="1">
      <alignment vertical="center"/>
    </xf>
    <xf numFmtId="0" fontId="11" fillId="4" borderId="12" xfId="2" applyFont="1" applyFill="1" applyBorder="1" applyAlignment="1">
      <alignment horizontal="left" vertical="center" wrapText="1"/>
    </xf>
    <xf numFmtId="0" fontId="10" fillId="4" borderId="14" xfId="2" applyFont="1" applyFill="1" applyBorder="1" applyAlignment="1">
      <alignment horizontal="left" vertical="center" wrapText="1"/>
    </xf>
    <xf numFmtId="0" fontId="8" fillId="3" borderId="16" xfId="0" applyFont="1" applyFill="1" applyBorder="1" applyAlignment="1">
      <alignment horizontal="right" vertical="center"/>
    </xf>
    <xf numFmtId="0" fontId="11" fillId="4" borderId="0" xfId="2" applyFont="1" applyFill="1" applyAlignment="1">
      <alignment horizontal="right" vertical="center" wrapText="1"/>
    </xf>
    <xf numFmtId="0" fontId="8" fillId="3" borderId="45" xfId="0" applyFont="1" applyFill="1" applyBorder="1" applyAlignment="1">
      <alignment horizontal="centerContinuous" vertical="center" wrapText="1"/>
    </xf>
    <xf numFmtId="171" fontId="10" fillId="4" borderId="0" xfId="2" applyNumberFormat="1" applyFont="1" applyFill="1" applyAlignment="1">
      <alignment horizontal="right" vertical="center" wrapText="1"/>
    </xf>
    <xf numFmtId="171" fontId="27" fillId="9" borderId="0" xfId="2" applyNumberFormat="1" applyFont="1" applyFill="1" applyAlignment="1">
      <alignment horizontal="right" vertical="center"/>
    </xf>
    <xf numFmtId="0" fontId="3" fillId="0" borderId="0" xfId="2" applyFont="1" applyAlignment="1">
      <alignment horizontal="right"/>
    </xf>
    <xf numFmtId="0" fontId="7" fillId="2" borderId="0" xfId="6" applyFont="1" applyFill="1" applyAlignment="1">
      <alignment horizontal="left" vertical="center" wrapText="1"/>
    </xf>
    <xf numFmtId="0" fontId="10" fillId="4" borderId="25" xfId="2" applyFont="1" applyFill="1" applyBorder="1" applyAlignment="1">
      <alignment horizontal="left" vertical="center" wrapText="1"/>
    </xf>
    <xf numFmtId="171" fontId="10" fillId="4" borderId="14" xfId="2" applyNumberFormat="1" applyFont="1" applyFill="1" applyBorder="1" applyAlignment="1">
      <alignment horizontal="right" vertical="center"/>
    </xf>
    <xf numFmtId="171" fontId="7" fillId="5" borderId="0" xfId="2" applyNumberFormat="1" applyFont="1" applyFill="1" applyAlignment="1">
      <alignment horizontal="left" vertical="center" wrapText="1"/>
    </xf>
    <xf numFmtId="171" fontId="23" fillId="9" borderId="0" xfId="2" applyNumberFormat="1" applyFont="1" applyFill="1" applyAlignment="1">
      <alignment horizontal="right" vertical="center"/>
    </xf>
    <xf numFmtId="0" fontId="11" fillId="4" borderId="0" xfId="2" applyFont="1" applyFill="1" applyAlignment="1">
      <alignment horizontal="left" vertical="center" wrapText="1" indent="1"/>
    </xf>
    <xf numFmtId="171" fontId="20" fillId="5" borderId="0" xfId="2" applyNumberFormat="1" applyFont="1" applyFill="1" applyAlignment="1">
      <alignment horizontal="right" vertical="center"/>
    </xf>
    <xf numFmtId="0" fontId="9" fillId="0" borderId="0" xfId="0" applyFont="1" applyAlignment="1">
      <alignment horizontal="left"/>
    </xf>
    <xf numFmtId="0" fontId="8" fillId="3" borderId="44" xfId="0" applyFont="1" applyFill="1" applyBorder="1" applyAlignment="1">
      <alignment horizontal="center" vertical="center"/>
    </xf>
    <xf numFmtId="0" fontId="11" fillId="5" borderId="0" xfId="2" applyFont="1" applyFill="1" applyAlignment="1">
      <alignment horizontal="right" vertical="center" wrapText="1"/>
    </xf>
    <xf numFmtId="171" fontId="23" fillId="6" borderId="0" xfId="2" applyNumberFormat="1" applyFont="1" applyFill="1" applyAlignment="1">
      <alignment horizontal="right" vertical="center" wrapText="1"/>
    </xf>
    <xf numFmtId="0" fontId="7" fillId="0" borderId="0" xfId="2" applyFont="1" applyAlignment="1">
      <alignment horizontal="left" vertical="center"/>
    </xf>
    <xf numFmtId="0" fontId="7" fillId="0" borderId="0" xfId="2" applyFont="1" applyAlignment="1">
      <alignment horizontal="right"/>
    </xf>
    <xf numFmtId="171" fontId="23" fillId="6" borderId="0" xfId="384" applyNumberFormat="1" applyFont="1" applyFill="1" applyAlignment="1">
      <alignment horizontal="right" vertical="center" wrapText="1"/>
    </xf>
    <xf numFmtId="0" fontId="23" fillId="6" borderId="0" xfId="384" applyFont="1" applyFill="1" applyAlignment="1">
      <alignment horizontal="left" vertical="center" wrapText="1" indent="1"/>
    </xf>
    <xf numFmtId="0" fontId="11" fillId="5" borderId="0" xfId="384" applyFont="1" applyFill="1" applyAlignment="1">
      <alignment horizontal="left" vertical="center" wrapText="1"/>
    </xf>
    <xf numFmtId="171" fontId="11" fillId="5" borderId="0" xfId="384" applyNumberFormat="1" applyFont="1" applyFill="1" applyAlignment="1">
      <alignment horizontal="right" vertical="center" wrapText="1"/>
    </xf>
    <xf numFmtId="0" fontId="7" fillId="0" borderId="0" xfId="180" applyFont="1" applyAlignment="1">
      <alignment vertical="center"/>
    </xf>
    <xf numFmtId="0" fontId="23" fillId="6" borderId="0" xfId="2" applyFont="1" applyFill="1" applyAlignment="1">
      <alignment horizontal="center" vertical="center" wrapText="1"/>
    </xf>
    <xf numFmtId="171" fontId="23" fillId="6" borderId="27" xfId="2" applyNumberFormat="1" applyFont="1" applyFill="1" applyBorder="1" applyAlignment="1">
      <alignment horizontal="right" vertical="center" wrapText="1"/>
    </xf>
    <xf numFmtId="171" fontId="35" fillId="0" borderId="0" xfId="2" applyNumberFormat="1" applyFont="1" applyAlignment="1">
      <alignment horizontal="right" vertical="center" wrapText="1"/>
    </xf>
    <xf numFmtId="171" fontId="20" fillId="0" borderId="0" xfId="2" applyNumberFormat="1" applyFont="1" applyAlignment="1">
      <alignment horizontal="right" vertical="center" wrapText="1"/>
    </xf>
    <xf numFmtId="0" fontId="33" fillId="0" borderId="0" xfId="0" applyFont="1" applyAlignment="1">
      <alignment horizontal="right"/>
    </xf>
    <xf numFmtId="0" fontId="8" fillId="3" borderId="16" xfId="0" applyFont="1" applyFill="1" applyBorder="1" applyAlignment="1">
      <alignment horizontal="center" vertical="center"/>
    </xf>
    <xf numFmtId="0" fontId="25" fillId="0" borderId="0" xfId="0" applyFont="1"/>
    <xf numFmtId="0" fontId="25" fillId="0" borderId="0" xfId="0" applyFont="1" applyAlignment="1">
      <alignment horizontal="right"/>
    </xf>
    <xf numFmtId="0" fontId="7" fillId="0" borderId="0" xfId="0" applyFont="1"/>
    <xf numFmtId="0" fontId="7" fillId="0" borderId="0" xfId="0" applyFont="1" applyAlignment="1">
      <alignment horizontal="right"/>
    </xf>
    <xf numFmtId="171" fontId="36" fillId="0" borderId="0" xfId="2" applyNumberFormat="1" applyFont="1" applyAlignment="1">
      <alignment horizontal="right" vertical="center" wrapText="1"/>
    </xf>
    <xf numFmtId="171" fontId="11" fillId="0" borderId="0" xfId="2" applyNumberFormat="1" applyFont="1" applyAlignment="1">
      <alignment horizontal="right" vertical="center" wrapText="1"/>
    </xf>
    <xf numFmtId="0" fontId="3" fillId="0" borderId="0" xfId="0" applyFont="1" applyAlignment="1">
      <alignment horizontal="right"/>
    </xf>
    <xf numFmtId="171" fontId="11" fillId="5" borderId="0" xfId="2" applyNumberFormat="1" applyFont="1" applyFill="1" applyAlignment="1">
      <alignment horizontal="center" vertical="center" wrapText="1"/>
    </xf>
    <xf numFmtId="0" fontId="3" fillId="4" borderId="12" xfId="0" quotePrefix="1" applyFont="1" applyFill="1" applyBorder="1" applyAlignment="1">
      <alignment horizontal="left" wrapText="1"/>
    </xf>
    <xf numFmtId="171" fontId="11" fillId="4" borderId="12" xfId="2" applyNumberFormat="1" applyFont="1" applyFill="1" applyBorder="1" applyAlignment="1">
      <alignment horizontal="center" vertical="center" wrapText="1"/>
    </xf>
    <xf numFmtId="0" fontId="8" fillId="3" borderId="53" xfId="0" applyFont="1" applyFill="1" applyBorder="1" applyAlignment="1">
      <alignment horizontal="centerContinuous" vertical="center" wrapText="1"/>
    </xf>
    <xf numFmtId="171" fontId="7" fillId="5" borderId="13" xfId="2" applyNumberFormat="1" applyFont="1" applyFill="1" applyBorder="1" applyAlignment="1">
      <alignment horizontal="left" vertical="center" wrapText="1"/>
    </xf>
    <xf numFmtId="171" fontId="7" fillId="5" borderId="12" xfId="2" applyNumberFormat="1" applyFont="1" applyFill="1" applyBorder="1" applyAlignment="1">
      <alignment horizontal="left" vertical="center" wrapText="1"/>
    </xf>
    <xf numFmtId="171" fontId="7" fillId="5" borderId="25" xfId="2" applyNumberFormat="1" applyFont="1" applyFill="1" applyBorder="1" applyAlignment="1">
      <alignment horizontal="left" vertical="center" wrapText="1"/>
    </xf>
    <xf numFmtId="177" fontId="7" fillId="5" borderId="0" xfId="2" applyNumberFormat="1" applyFont="1" applyFill="1" applyAlignment="1">
      <alignment horizontal="center" vertical="center" wrapText="1"/>
    </xf>
    <xf numFmtId="177" fontId="7" fillId="5" borderId="13" xfId="2" applyNumberFormat="1" applyFont="1" applyFill="1" applyBorder="1" applyAlignment="1">
      <alignment horizontal="center" vertical="center" wrapText="1"/>
    </xf>
    <xf numFmtId="177" fontId="7" fillId="5" borderId="12" xfId="2" applyNumberFormat="1" applyFont="1" applyFill="1" applyBorder="1" applyAlignment="1">
      <alignment horizontal="center" vertical="center" wrapText="1"/>
    </xf>
    <xf numFmtId="177" fontId="7" fillId="5" borderId="25" xfId="2" applyNumberFormat="1" applyFont="1" applyFill="1" applyBorder="1" applyAlignment="1">
      <alignment horizontal="center" vertical="center" wrapText="1"/>
    </xf>
    <xf numFmtId="171" fontId="20" fillId="5" borderId="0" xfId="2" applyNumberFormat="1" applyFont="1" applyFill="1" applyAlignment="1">
      <alignment horizontal="left" vertical="center" wrapText="1"/>
    </xf>
    <xf numFmtId="9" fontId="20" fillId="5" borderId="0" xfId="8" applyFont="1" applyFill="1" applyBorder="1" applyAlignment="1">
      <alignment horizontal="right" vertical="center" wrapText="1"/>
    </xf>
    <xf numFmtId="0" fontId="7" fillId="5" borderId="48" xfId="0" applyFont="1" applyFill="1" applyBorder="1" applyAlignment="1">
      <alignment wrapText="1"/>
    </xf>
    <xf numFmtId="171" fontId="11" fillId="5" borderId="48" xfId="2" applyNumberFormat="1" applyFont="1" applyFill="1" applyBorder="1" applyAlignment="1">
      <alignment horizontal="right" vertical="center" wrapText="1"/>
    </xf>
    <xf numFmtId="171" fontId="4" fillId="5" borderId="0" xfId="2" applyNumberFormat="1" applyFont="1" applyFill="1" applyAlignment="1">
      <alignment vertical="center" wrapText="1"/>
    </xf>
    <xf numFmtId="171" fontId="4" fillId="5" borderId="13" xfId="2" applyNumberFormat="1" applyFont="1" applyFill="1" applyBorder="1" applyAlignment="1">
      <alignment vertical="center" wrapText="1"/>
    </xf>
    <xf numFmtId="171" fontId="4" fillId="5" borderId="12" xfId="2" applyNumberFormat="1" applyFont="1" applyFill="1" applyBorder="1" applyAlignment="1">
      <alignment vertical="center" wrapText="1"/>
    </xf>
    <xf numFmtId="171" fontId="4" fillId="5" borderId="25" xfId="2" applyNumberFormat="1" applyFont="1" applyFill="1" applyBorder="1" applyAlignment="1">
      <alignment vertical="center" wrapText="1"/>
    </xf>
    <xf numFmtId="0" fontId="8" fillId="3" borderId="49" xfId="0" applyFont="1" applyFill="1" applyBorder="1" applyAlignment="1">
      <alignment horizontal="centerContinuous" vertical="center" wrapText="1"/>
    </xf>
    <xf numFmtId="175" fontId="11" fillId="5" borderId="0" xfId="2" applyNumberFormat="1" applyFont="1" applyFill="1" applyAlignment="1">
      <alignment horizontal="right" vertical="center" wrapText="1"/>
    </xf>
    <xf numFmtId="175" fontId="11" fillId="5" borderId="12" xfId="2" applyNumberFormat="1" applyFont="1" applyFill="1" applyBorder="1" applyAlignment="1">
      <alignment horizontal="right" vertical="center" wrapText="1"/>
    </xf>
    <xf numFmtId="178" fontId="11" fillId="5" borderId="0" xfId="2" applyNumberFormat="1" applyFont="1" applyFill="1" applyAlignment="1">
      <alignment horizontal="right" vertical="center" wrapText="1"/>
    </xf>
    <xf numFmtId="179" fontId="11" fillId="5" borderId="12" xfId="2" applyNumberFormat="1" applyFont="1" applyFill="1" applyBorder="1" applyAlignment="1">
      <alignment horizontal="right" vertical="center" wrapText="1"/>
    </xf>
    <xf numFmtId="14" fontId="11" fillId="5" borderId="0" xfId="2" applyNumberFormat="1" applyFont="1" applyFill="1" applyAlignment="1">
      <alignment horizontal="left" wrapText="1"/>
    </xf>
    <xf numFmtId="14" fontId="11" fillId="5" borderId="0" xfId="2" applyNumberFormat="1" applyFont="1" applyFill="1" applyAlignment="1">
      <alignment horizontal="left" vertical="center" wrapText="1"/>
    </xf>
    <xf numFmtId="14" fontId="10" fillId="5" borderId="0" xfId="2" applyNumberFormat="1" applyFont="1" applyFill="1" applyAlignment="1">
      <alignment horizontal="left" wrapText="1"/>
    </xf>
    <xf numFmtId="14" fontId="10" fillId="5" borderId="0" xfId="2" applyNumberFormat="1" applyFont="1" applyFill="1" applyAlignment="1">
      <alignment horizontal="right" wrapText="1"/>
    </xf>
    <xf numFmtId="171" fontId="22" fillId="5" borderId="0" xfId="2" applyNumberFormat="1" applyFont="1" applyFill="1" applyAlignment="1">
      <alignment horizontal="right" vertical="center"/>
    </xf>
    <xf numFmtId="171" fontId="38" fillId="6" borderId="27" xfId="2" applyNumberFormat="1" applyFont="1" applyFill="1" applyBorder="1" applyAlignment="1">
      <alignment horizontal="right" vertical="center"/>
    </xf>
    <xf numFmtId="171" fontId="38" fillId="6" borderId="0" xfId="2" applyNumberFormat="1" applyFont="1" applyFill="1" applyAlignment="1">
      <alignment horizontal="right" vertical="center"/>
    </xf>
    <xf numFmtId="171" fontId="38" fillId="6" borderId="29" xfId="2" applyNumberFormat="1" applyFont="1" applyFill="1" applyBorder="1" applyAlignment="1">
      <alignment horizontal="right" vertical="center"/>
    </xf>
    <xf numFmtId="171" fontId="37" fillId="5" borderId="27" xfId="2" applyNumberFormat="1" applyFont="1" applyFill="1" applyBorder="1" applyAlignment="1">
      <alignment horizontal="right" vertical="center"/>
    </xf>
    <xf numFmtId="171" fontId="37" fillId="5" borderId="0" xfId="2" applyNumberFormat="1" applyFont="1" applyFill="1" applyAlignment="1">
      <alignment horizontal="right" vertical="center"/>
    </xf>
    <xf numFmtId="0" fontId="39" fillId="0" borderId="0" xfId="2" applyFont="1"/>
    <xf numFmtId="0" fontId="39" fillId="0" borderId="0" xfId="2" applyFont="1" applyAlignment="1">
      <alignment horizontal="right"/>
    </xf>
    <xf numFmtId="0" fontId="40" fillId="0" borderId="0" xfId="2" applyFont="1"/>
    <xf numFmtId="0" fontId="40" fillId="0" borderId="0" xfId="2" applyFont="1" applyAlignment="1">
      <alignment horizontal="center"/>
    </xf>
    <xf numFmtId="0" fontId="40" fillId="0" borderId="0" xfId="2" applyFont="1" applyAlignment="1">
      <alignment horizontal="right"/>
    </xf>
    <xf numFmtId="171" fontId="38" fillId="6" borderId="27" xfId="2" applyNumberFormat="1" applyFont="1" applyFill="1" applyBorder="1" applyAlignment="1">
      <alignment horizontal="center" vertical="center"/>
    </xf>
    <xf numFmtId="171" fontId="38" fillId="6" borderId="29" xfId="2" applyNumberFormat="1" applyFont="1" applyFill="1" applyBorder="1" applyAlignment="1">
      <alignment horizontal="center" vertical="center"/>
    </xf>
    <xf numFmtId="171" fontId="37" fillId="5" borderId="27" xfId="2" applyNumberFormat="1" applyFont="1" applyFill="1" applyBorder="1" applyAlignment="1">
      <alignment horizontal="center" vertical="center"/>
    </xf>
    <xf numFmtId="171" fontId="37" fillId="5" borderId="0" xfId="2" applyNumberFormat="1" applyFont="1" applyFill="1" applyAlignment="1">
      <alignment horizontal="center" vertical="center"/>
    </xf>
    <xf numFmtId="171" fontId="38" fillId="6" borderId="0" xfId="2" applyNumberFormat="1" applyFont="1" applyFill="1" applyAlignment="1">
      <alignment horizontal="center" vertical="center"/>
    </xf>
    <xf numFmtId="0" fontId="8" fillId="3" borderId="37" xfId="0" applyFont="1" applyFill="1" applyBorder="1" applyAlignment="1">
      <alignment horizontal="centerContinuous" vertical="center" wrapText="1"/>
    </xf>
    <xf numFmtId="0" fontId="10" fillId="7" borderId="25" xfId="2" applyFont="1" applyFill="1" applyBorder="1" applyAlignment="1">
      <alignment horizontal="left" vertical="center" wrapText="1"/>
    </xf>
    <xf numFmtId="171" fontId="10" fillId="7" borderId="25" xfId="2" applyNumberFormat="1" applyFont="1" applyFill="1" applyBorder="1" applyAlignment="1">
      <alignment horizontal="right" vertical="center"/>
    </xf>
    <xf numFmtId="0" fontId="3" fillId="0" borderId="0" xfId="0" applyFont="1" applyAlignment="1">
      <alignment horizontal="center"/>
    </xf>
    <xf numFmtId="0" fontId="7" fillId="0" borderId="0" xfId="0" applyFont="1" applyAlignment="1">
      <alignment vertical="center"/>
    </xf>
    <xf numFmtId="0" fontId="7" fillId="0" borderId="0" xfId="0" applyFont="1" applyAlignment="1">
      <alignment horizontal="center"/>
    </xf>
    <xf numFmtId="180" fontId="7" fillId="0" borderId="0" xfId="0" applyNumberFormat="1" applyFont="1" applyAlignment="1">
      <alignment horizontal="center"/>
    </xf>
    <xf numFmtId="0" fontId="38" fillId="6" borderId="27" xfId="2" applyFont="1" applyFill="1" applyBorder="1" applyAlignment="1">
      <alignment horizontal="left" vertical="center" indent="1"/>
    </xf>
    <xf numFmtId="0" fontId="38" fillId="6" borderId="0" xfId="2" applyFont="1" applyFill="1" applyAlignment="1">
      <alignment horizontal="left" vertical="center" indent="1"/>
    </xf>
    <xf numFmtId="0" fontId="38" fillId="6" borderId="29" xfId="2" applyFont="1" applyFill="1" applyBorder="1" applyAlignment="1">
      <alignment horizontal="left" vertical="center" indent="1"/>
    </xf>
    <xf numFmtId="0" fontId="37" fillId="5" borderId="27" xfId="2" applyFont="1" applyFill="1" applyBorder="1" applyAlignment="1">
      <alignment vertical="center"/>
    </xf>
    <xf numFmtId="0" fontId="37" fillId="5" borderId="0" xfId="2" applyFont="1" applyFill="1" applyAlignment="1">
      <alignment vertical="center"/>
    </xf>
    <xf numFmtId="0" fontId="37" fillId="5" borderId="0" xfId="2" applyFont="1" applyFill="1" applyAlignment="1">
      <alignment vertical="center" wrapText="1"/>
    </xf>
    <xf numFmtId="0" fontId="38" fillId="6" borderId="27" xfId="2" applyFont="1" applyFill="1" applyBorder="1" applyAlignment="1">
      <alignment horizontal="left" vertical="center" wrapText="1" indent="1"/>
    </xf>
    <xf numFmtId="0" fontId="38" fillId="6" borderId="0" xfId="2" applyFont="1" applyFill="1" applyAlignment="1">
      <alignment horizontal="left" vertical="center" wrapText="1" indent="1"/>
    </xf>
    <xf numFmtId="0" fontId="38" fillId="6" borderId="29" xfId="2" applyFont="1" applyFill="1" applyBorder="1" applyAlignment="1">
      <alignment horizontal="left" vertical="center" wrapText="1" indent="1"/>
    </xf>
    <xf numFmtId="0" fontId="42" fillId="0" borderId="0" xfId="2" applyFont="1"/>
    <xf numFmtId="0" fontId="42" fillId="0" borderId="0" xfId="2" applyFont="1" applyAlignment="1">
      <alignment horizontal="right"/>
    </xf>
    <xf numFmtId="0" fontId="41" fillId="0" borderId="0" xfId="2" applyFont="1"/>
    <xf numFmtId="0" fontId="41" fillId="0" borderId="0" xfId="2" applyFont="1" applyAlignment="1">
      <alignment horizontal="center"/>
    </xf>
    <xf numFmtId="0" fontId="41" fillId="0" borderId="0" xfId="2" applyFont="1" applyAlignment="1">
      <alignment horizontal="right"/>
    </xf>
    <xf numFmtId="0" fontId="39" fillId="0" borderId="0" xfId="2" applyFont="1" applyAlignment="1">
      <alignment horizontal="center"/>
    </xf>
    <xf numFmtId="0" fontId="8" fillId="3" borderId="22" xfId="0" applyFont="1" applyFill="1" applyBorder="1" applyAlignment="1">
      <alignment horizontal="centerContinuous" vertical="center" wrapText="1"/>
    </xf>
    <xf numFmtId="0" fontId="10" fillId="0" borderId="3" xfId="0" applyFont="1" applyBorder="1" applyAlignment="1">
      <alignment horizontal="left" vertical="center" wrapText="1" readingOrder="1"/>
    </xf>
    <xf numFmtId="181" fontId="3" fillId="0" borderId="0" xfId="0" applyNumberFormat="1" applyFont="1" applyAlignment="1">
      <alignment horizontal="right" vertical="center" wrapText="1"/>
    </xf>
    <xf numFmtId="181" fontId="3" fillId="0" borderId="55" xfId="0" applyNumberFormat="1" applyFont="1" applyBorder="1" applyAlignment="1">
      <alignment horizontal="right" vertical="center" wrapText="1"/>
    </xf>
    <xf numFmtId="0" fontId="5" fillId="0" borderId="5" xfId="0" applyFont="1" applyBorder="1" applyAlignment="1">
      <alignment horizontal="centerContinuous" vertical="center" wrapText="1" readingOrder="1"/>
    </xf>
    <xf numFmtId="0" fontId="7" fillId="0" borderId="12" xfId="0" applyFont="1" applyBorder="1" applyAlignment="1">
      <alignment horizontal="left"/>
    </xf>
    <xf numFmtId="0" fontId="10" fillId="8" borderId="56" xfId="0" applyFont="1" applyFill="1" applyBorder="1" applyAlignment="1">
      <alignment horizontal="left" vertical="center" wrapText="1" readingOrder="1"/>
    </xf>
    <xf numFmtId="14" fontId="4" fillId="8" borderId="56" xfId="0" quotePrefix="1" applyNumberFormat="1" applyFont="1" applyFill="1" applyBorder="1" applyAlignment="1">
      <alignment horizontal="right" vertical="center" wrapText="1"/>
    </xf>
    <xf numFmtId="14" fontId="5" fillId="8" borderId="56" xfId="0" applyNumberFormat="1" applyFont="1" applyFill="1" applyBorder="1" applyAlignment="1">
      <alignment horizontal="right" vertical="center" wrapText="1"/>
    </xf>
    <xf numFmtId="174" fontId="11" fillId="5" borderId="0" xfId="2" applyNumberFormat="1" applyFont="1" applyFill="1" applyAlignment="1">
      <alignment horizontal="right" vertical="center" wrapText="1"/>
    </xf>
    <xf numFmtId="49" fontId="11" fillId="5" borderId="0" xfId="2" applyNumberFormat="1" applyFont="1" applyFill="1" applyAlignment="1">
      <alignment horizontal="left" vertical="center" wrapText="1"/>
    </xf>
    <xf numFmtId="49" fontId="11" fillId="5" borderId="0" xfId="2" applyNumberFormat="1" applyFont="1" applyFill="1" applyAlignment="1">
      <alignment horizontal="right" vertical="center" wrapText="1"/>
    </xf>
    <xf numFmtId="49" fontId="10" fillId="5" borderId="0" xfId="2" applyNumberFormat="1" applyFont="1" applyFill="1" applyAlignment="1">
      <alignment horizontal="left" vertical="center" wrapText="1"/>
    </xf>
    <xf numFmtId="174" fontId="10" fillId="5" borderId="0" xfId="2" applyNumberFormat="1" applyFont="1" applyFill="1" applyAlignment="1">
      <alignment horizontal="right" vertical="center" wrapText="1"/>
    </xf>
    <xf numFmtId="173" fontId="11" fillId="5" borderId="0" xfId="2" applyNumberFormat="1" applyFont="1" applyFill="1" applyAlignment="1">
      <alignment horizontal="right" vertical="center" wrapText="1"/>
    </xf>
    <xf numFmtId="173" fontId="10" fillId="5" borderId="0" xfId="2" applyNumberFormat="1" applyFont="1" applyFill="1" applyAlignment="1">
      <alignment horizontal="right" vertical="center" wrapText="1"/>
    </xf>
    <xf numFmtId="49" fontId="11" fillId="5" borderId="0" xfId="2" applyNumberFormat="1" applyFont="1" applyFill="1" applyAlignment="1">
      <alignment horizontal="left" vertical="center" wrapText="1" indent="1"/>
    </xf>
    <xf numFmtId="49" fontId="23" fillId="5" borderId="0" xfId="2" applyNumberFormat="1" applyFont="1" applyFill="1" applyAlignment="1">
      <alignment horizontal="left" vertical="center" wrapText="1" indent="1"/>
    </xf>
    <xf numFmtId="49" fontId="23" fillId="5" borderId="0" xfId="2" applyNumberFormat="1" applyFont="1" applyFill="1" applyAlignment="1">
      <alignment horizontal="left" vertical="center" wrapText="1"/>
    </xf>
    <xf numFmtId="174" fontId="23" fillId="5" borderId="0" xfId="2" applyNumberFormat="1" applyFont="1" applyFill="1" applyAlignment="1">
      <alignment horizontal="right" vertical="center" wrapText="1"/>
    </xf>
    <xf numFmtId="49" fontId="23" fillId="5" borderId="6" xfId="2" applyNumberFormat="1" applyFont="1" applyFill="1" applyBorder="1" applyAlignment="1">
      <alignment horizontal="left" vertical="center" wrapText="1" indent="1"/>
    </xf>
    <xf numFmtId="49" fontId="23" fillId="5" borderId="6" xfId="2" applyNumberFormat="1" applyFont="1" applyFill="1" applyBorder="1" applyAlignment="1">
      <alignment horizontal="left" vertical="center" wrapText="1"/>
    </xf>
    <xf numFmtId="174" fontId="23" fillId="5" borderId="6" xfId="2" applyNumberFormat="1" applyFont="1" applyFill="1" applyBorder="1" applyAlignment="1">
      <alignment horizontal="right" vertical="center" wrapText="1"/>
    </xf>
    <xf numFmtId="49" fontId="11" fillId="0" borderId="57" xfId="2" applyNumberFormat="1" applyFont="1" applyBorder="1" applyAlignment="1">
      <alignment horizontal="left" vertical="center" wrapText="1"/>
    </xf>
    <xf numFmtId="49" fontId="11" fillId="0" borderId="57" xfId="2" applyNumberFormat="1" applyFont="1" applyBorder="1" applyAlignment="1">
      <alignment horizontal="right" vertical="center" wrapText="1"/>
    </xf>
    <xf numFmtId="173" fontId="10" fillId="5" borderId="6" xfId="2" applyNumberFormat="1" applyFont="1" applyFill="1" applyBorder="1" applyAlignment="1">
      <alignment horizontal="right" vertical="center" wrapText="1"/>
    </xf>
    <xf numFmtId="49" fontId="10" fillId="5" borderId="6" xfId="2" applyNumberFormat="1" applyFont="1" applyFill="1" applyBorder="1" applyAlignment="1">
      <alignment horizontal="left" vertical="center" wrapText="1"/>
    </xf>
    <xf numFmtId="49" fontId="10" fillId="7" borderId="4" xfId="2" applyNumberFormat="1" applyFont="1" applyFill="1" applyBorder="1" applyAlignment="1">
      <alignment horizontal="left" vertical="center" wrapText="1"/>
    </xf>
    <xf numFmtId="174" fontId="10" fillId="7" borderId="4" xfId="2" applyNumberFormat="1" applyFont="1" applyFill="1" applyBorder="1" applyAlignment="1">
      <alignment horizontal="right" vertical="center" wrapText="1"/>
    </xf>
    <xf numFmtId="49" fontId="10" fillId="0" borderId="2" xfId="2" applyNumberFormat="1" applyFont="1" applyBorder="1" applyAlignment="1">
      <alignment horizontal="left" vertical="center" wrapText="1"/>
    </xf>
    <xf numFmtId="174" fontId="10" fillId="0" borderId="2" xfId="2" applyNumberFormat="1" applyFont="1" applyBorder="1" applyAlignment="1">
      <alignment horizontal="right" vertical="center" wrapText="1"/>
    </xf>
    <xf numFmtId="0" fontId="8" fillId="3" borderId="59" xfId="0" applyFont="1" applyFill="1" applyBorder="1" applyAlignment="1">
      <alignment horizontal="left" vertical="center"/>
    </xf>
    <xf numFmtId="0" fontId="8" fillId="3" borderId="59" xfId="0" applyFont="1" applyFill="1" applyBorder="1" applyAlignment="1">
      <alignment horizontal="right" vertical="center"/>
    </xf>
    <xf numFmtId="49" fontId="10" fillId="7" borderId="2" xfId="2" applyNumberFormat="1" applyFont="1" applyFill="1" applyBorder="1" applyAlignment="1">
      <alignment horizontal="left" vertical="center" wrapText="1"/>
    </xf>
    <xf numFmtId="174" fontId="10" fillId="7" borderId="2" xfId="2" applyNumberFormat="1" applyFont="1" applyFill="1" applyBorder="1" applyAlignment="1">
      <alignment horizontal="right" vertical="center" wrapText="1"/>
    </xf>
    <xf numFmtId="49" fontId="10" fillId="5" borderId="3" xfId="2" applyNumberFormat="1" applyFont="1" applyFill="1" applyBorder="1" applyAlignment="1">
      <alignment horizontal="left" vertical="center" wrapText="1"/>
    </xf>
    <xf numFmtId="173" fontId="10" fillId="5" borderId="3" xfId="2" applyNumberFormat="1" applyFont="1" applyFill="1" applyBorder="1" applyAlignment="1">
      <alignment horizontal="right" vertical="center" wrapText="1"/>
    </xf>
    <xf numFmtId="164" fontId="3" fillId="0" borderId="0" xfId="0" applyNumberFormat="1" applyFont="1"/>
    <xf numFmtId="0" fontId="8" fillId="0" borderId="0" xfId="0" applyFont="1"/>
    <xf numFmtId="0" fontId="3" fillId="0" borderId="3" xfId="0" applyFont="1" applyBorder="1"/>
    <xf numFmtId="0" fontId="3" fillId="0" borderId="0" xfId="0" applyFont="1" applyAlignment="1">
      <alignment wrapText="1"/>
    </xf>
    <xf numFmtId="0" fontId="16" fillId="0" borderId="0" xfId="0" applyFont="1" applyAlignment="1">
      <alignment wrapText="1"/>
    </xf>
    <xf numFmtId="49" fontId="11" fillId="5" borderId="17" xfId="2" applyNumberFormat="1" applyFont="1" applyFill="1" applyBorder="1" applyAlignment="1">
      <alignment horizontal="left" vertical="center" wrapText="1" indent="3"/>
    </xf>
    <xf numFmtId="49" fontId="11" fillId="5" borderId="17" xfId="2" applyNumberFormat="1" applyFont="1" applyFill="1" applyBorder="1" applyAlignment="1">
      <alignment horizontal="right" vertical="center" wrapText="1" indent="3"/>
    </xf>
    <xf numFmtId="49" fontId="11" fillId="5" borderId="28" xfId="2" applyNumberFormat="1" applyFont="1" applyFill="1" applyBorder="1" applyAlignment="1">
      <alignment horizontal="left" vertical="center" wrapText="1" indent="5"/>
    </xf>
    <xf numFmtId="174" fontId="11" fillId="5" borderId="28" xfId="2" applyNumberFormat="1" applyFont="1" applyFill="1" applyBorder="1" applyAlignment="1">
      <alignment horizontal="right" vertical="center" wrapText="1"/>
    </xf>
    <xf numFmtId="0" fontId="11" fillId="5" borderId="0" xfId="2" applyFont="1" applyFill="1" applyAlignment="1">
      <alignment wrapText="1"/>
    </xf>
    <xf numFmtId="49" fontId="10" fillId="10" borderId="28" xfId="2" applyNumberFormat="1" applyFont="1" applyFill="1" applyBorder="1" applyAlignment="1">
      <alignment horizontal="left" vertical="center" wrapText="1"/>
    </xf>
    <xf numFmtId="174" fontId="10" fillId="10" borderId="28" xfId="2" applyNumberFormat="1" applyFont="1" applyFill="1" applyBorder="1" applyAlignment="1">
      <alignment horizontal="right" vertical="center" wrapText="1"/>
    </xf>
    <xf numFmtId="49" fontId="11" fillId="5" borderId="28" xfId="2" applyNumberFormat="1" applyFont="1" applyFill="1" applyBorder="1" applyAlignment="1">
      <alignment horizontal="right" vertical="center" wrapText="1" indent="5"/>
    </xf>
    <xf numFmtId="49" fontId="10" fillId="10" borderId="28" xfId="2" applyNumberFormat="1" applyFont="1" applyFill="1" applyBorder="1" applyAlignment="1">
      <alignment horizontal="right" vertical="center" wrapText="1"/>
    </xf>
    <xf numFmtId="0" fontId="11" fillId="5" borderId="0" xfId="2" applyFont="1" applyFill="1" applyAlignment="1">
      <alignment horizontal="right" wrapText="1"/>
    </xf>
    <xf numFmtId="0" fontId="8" fillId="3" borderId="60" xfId="0" applyFont="1" applyFill="1" applyBorder="1" applyAlignment="1">
      <alignment horizontal="right" vertical="center"/>
    </xf>
    <xf numFmtId="0" fontId="8" fillId="3" borderId="61" xfId="0" applyFont="1" applyFill="1" applyBorder="1" applyAlignment="1">
      <alignment horizontal="left" vertical="center"/>
    </xf>
    <xf numFmtId="49" fontId="10" fillId="4" borderId="0" xfId="2" applyNumberFormat="1" applyFont="1" applyFill="1" applyAlignment="1">
      <alignment horizontal="right" vertical="center" wrapText="1"/>
    </xf>
    <xf numFmtId="49" fontId="10" fillId="5" borderId="0" xfId="2" applyNumberFormat="1" applyFont="1" applyFill="1" applyAlignment="1">
      <alignment horizontal="right" vertical="center" wrapText="1"/>
    </xf>
    <xf numFmtId="0" fontId="10" fillId="4" borderId="0" xfId="2" applyFont="1" applyFill="1" applyAlignment="1">
      <alignment horizontal="right" vertical="center" wrapText="1"/>
    </xf>
    <xf numFmtId="49" fontId="11" fillId="4" borderId="0" xfId="2" applyNumberFormat="1" applyFont="1" applyFill="1" applyAlignment="1">
      <alignment horizontal="right" vertical="center" wrapText="1"/>
    </xf>
    <xf numFmtId="49" fontId="23" fillId="6" borderId="27" xfId="2" applyNumberFormat="1" applyFont="1" applyFill="1" applyBorder="1" applyAlignment="1">
      <alignment horizontal="left" vertical="center" wrapText="1" indent="2"/>
    </xf>
    <xf numFmtId="49" fontId="23" fillId="9" borderId="27" xfId="2" applyNumberFormat="1" applyFont="1" applyFill="1" applyBorder="1" applyAlignment="1">
      <alignment horizontal="right" vertical="center" wrapText="1"/>
    </xf>
    <xf numFmtId="49" fontId="23" fillId="6" borderId="0" xfId="2" applyNumberFormat="1" applyFont="1" applyFill="1" applyAlignment="1">
      <alignment horizontal="left" vertical="center" wrapText="1" indent="2"/>
    </xf>
    <xf numFmtId="49" fontId="23" fillId="9" borderId="0" xfId="2" applyNumberFormat="1" applyFont="1" applyFill="1" applyAlignment="1">
      <alignment horizontal="right" vertical="center" wrapText="1"/>
    </xf>
    <xf numFmtId="171" fontId="23" fillId="6" borderId="29" xfId="2" applyNumberFormat="1" applyFont="1" applyFill="1" applyBorder="1" applyAlignment="1">
      <alignment horizontal="left" vertical="center" wrapText="1" indent="2"/>
    </xf>
    <xf numFmtId="171" fontId="23" fillId="6" borderId="29" xfId="2" applyNumberFormat="1" applyFont="1" applyFill="1" applyBorder="1" applyAlignment="1">
      <alignment horizontal="right" vertical="center" wrapText="1"/>
    </xf>
    <xf numFmtId="49" fontId="11" fillId="4" borderId="0" xfId="2" applyNumberFormat="1" applyFont="1" applyFill="1" applyAlignment="1">
      <alignment horizontal="right" vertical="center" wrapText="1" indent="1"/>
    </xf>
    <xf numFmtId="49" fontId="7" fillId="5" borderId="0" xfId="2" applyNumberFormat="1" applyFont="1" applyFill="1" applyAlignment="1">
      <alignment horizontal="left" vertical="center" wrapText="1" indent="1"/>
    </xf>
    <xf numFmtId="49" fontId="7" fillId="4" borderId="0" xfId="2" applyNumberFormat="1" applyFont="1" applyFill="1" applyAlignment="1">
      <alignment horizontal="right" vertical="center" wrapText="1"/>
    </xf>
    <xf numFmtId="49" fontId="11" fillId="4" borderId="0" xfId="2" quotePrefix="1" applyNumberFormat="1" applyFont="1" applyFill="1" applyAlignment="1">
      <alignment horizontal="right" vertical="center" wrapText="1"/>
    </xf>
    <xf numFmtId="49" fontId="11" fillId="5" borderId="6" xfId="2" applyNumberFormat="1" applyFont="1" applyFill="1" applyBorder="1" applyAlignment="1">
      <alignment horizontal="left" vertical="center" wrapText="1"/>
    </xf>
    <xf numFmtId="49" fontId="11" fillId="4" borderId="6" xfId="2" applyNumberFormat="1" applyFont="1" applyFill="1" applyBorder="1" applyAlignment="1">
      <alignment horizontal="right" vertical="center" wrapText="1"/>
    </xf>
    <xf numFmtId="171" fontId="11" fillId="5" borderId="6" xfId="2" applyNumberFormat="1" applyFont="1" applyFill="1" applyBorder="1" applyAlignment="1">
      <alignment horizontal="right" vertical="center" wrapText="1"/>
    </xf>
    <xf numFmtId="0" fontId="8" fillId="3" borderId="63" xfId="0" applyFont="1" applyFill="1" applyBorder="1" applyAlignment="1">
      <alignment horizontal="left" vertical="center"/>
    </xf>
    <xf numFmtId="0" fontId="8" fillId="3" borderId="64" xfId="0" applyFont="1" applyFill="1" applyBorder="1" applyAlignment="1">
      <alignment horizontal="left" vertical="center"/>
    </xf>
    <xf numFmtId="0" fontId="8" fillId="3" borderId="65" xfId="0" applyFont="1" applyFill="1" applyBorder="1" applyAlignment="1">
      <alignment horizontal="right" vertical="center" wrapText="1" indent="1"/>
    </xf>
    <xf numFmtId="49" fontId="10" fillId="5" borderId="4" xfId="2" applyNumberFormat="1" applyFont="1" applyFill="1" applyBorder="1" applyAlignment="1">
      <alignment horizontal="left" vertical="center" wrapText="1"/>
    </xf>
    <xf numFmtId="0" fontId="10" fillId="5" borderId="4" xfId="2" applyFont="1" applyFill="1" applyBorder="1" applyAlignment="1">
      <alignment horizontal="left" vertical="center" wrapText="1"/>
    </xf>
    <xf numFmtId="0" fontId="7" fillId="0" borderId="6" xfId="2" applyFont="1" applyBorder="1" applyAlignment="1">
      <alignment horizontal="left" wrapText="1"/>
    </xf>
    <xf numFmtId="164" fontId="10" fillId="5" borderId="66" xfId="2" applyNumberFormat="1" applyFont="1" applyFill="1" applyBorder="1" applyAlignment="1">
      <alignment horizontal="right" vertical="center" wrapText="1"/>
    </xf>
    <xf numFmtId="164" fontId="11" fillId="5" borderId="67" xfId="2" applyNumberFormat="1" applyFont="1" applyFill="1" applyBorder="1" applyAlignment="1">
      <alignment horizontal="right" vertical="center" wrapText="1"/>
    </xf>
    <xf numFmtId="164" fontId="23" fillId="6" borderId="67" xfId="2" applyNumberFormat="1" applyFont="1" applyFill="1" applyBorder="1" applyAlignment="1">
      <alignment horizontal="right" vertical="center" wrapText="1"/>
    </xf>
    <xf numFmtId="0" fontId="7" fillId="0" borderId="68" xfId="2" applyFont="1" applyBorder="1" applyAlignment="1">
      <alignment horizontal="right" wrapText="1"/>
    </xf>
    <xf numFmtId="164" fontId="10" fillId="5" borderId="67" xfId="2" applyNumberFormat="1" applyFont="1" applyFill="1" applyBorder="1" applyAlignment="1">
      <alignment horizontal="right" vertical="center" wrapText="1"/>
    </xf>
    <xf numFmtId="164" fontId="27" fillId="6" borderId="67" xfId="2" applyNumberFormat="1" applyFont="1" applyFill="1" applyBorder="1" applyAlignment="1">
      <alignment horizontal="right" vertical="center" wrapText="1"/>
    </xf>
    <xf numFmtId="164" fontId="10" fillId="5" borderId="68" xfId="2" applyNumberFormat="1" applyFont="1" applyFill="1" applyBorder="1" applyAlignment="1">
      <alignment horizontal="right" vertical="center" wrapText="1"/>
    </xf>
    <xf numFmtId="182" fontId="3" fillId="0" borderId="0" xfId="0" applyNumberFormat="1" applyFont="1" applyAlignment="1">
      <alignment horizontal="right" vertical="center" wrapText="1"/>
    </xf>
    <xf numFmtId="181" fontId="3" fillId="0" borderId="54" xfId="0" applyNumberFormat="1" applyFont="1" applyBorder="1" applyAlignment="1">
      <alignment horizontal="right" vertical="center" wrapText="1"/>
    </xf>
    <xf numFmtId="0" fontId="11" fillId="0" borderId="2" xfId="0" applyFont="1" applyBorder="1" applyAlignment="1">
      <alignment horizontal="left" vertical="center" wrapText="1" readingOrder="1"/>
    </xf>
    <xf numFmtId="0" fontId="11" fillId="0" borderId="3" xfId="0" applyFont="1" applyBorder="1" applyAlignment="1">
      <alignment horizontal="left" vertical="center" wrapText="1" readingOrder="1"/>
    </xf>
    <xf numFmtId="0" fontId="13" fillId="0" borderId="69" xfId="0" applyFont="1" applyBorder="1" applyAlignment="1">
      <alignment horizontal="left" vertical="center" wrapText="1" readingOrder="1"/>
    </xf>
    <xf numFmtId="0" fontId="13" fillId="0" borderId="70" xfId="0" applyFont="1" applyBorder="1" applyAlignment="1">
      <alignment horizontal="left" vertical="center" wrapText="1" readingOrder="1"/>
    </xf>
    <xf numFmtId="0" fontId="3" fillId="0" borderId="0" xfId="0" applyFont="1" applyAlignment="1">
      <alignment horizontal="right" vertical="center" wrapText="1"/>
    </xf>
    <xf numFmtId="0" fontId="8" fillId="3" borderId="72" xfId="0" applyFont="1" applyFill="1" applyBorder="1" applyAlignment="1">
      <alignment horizontal="left" vertical="center"/>
    </xf>
    <xf numFmtId="0" fontId="9" fillId="0" borderId="77" xfId="0" applyFont="1" applyBorder="1"/>
    <xf numFmtId="0" fontId="8" fillId="3" borderId="79" xfId="0" applyFont="1" applyFill="1" applyBorder="1" applyAlignment="1">
      <alignment horizontal="centerContinuous" vertical="center"/>
    </xf>
    <xf numFmtId="0" fontId="8" fillId="3" borderId="77" xfId="0" applyFont="1" applyFill="1" applyBorder="1" applyAlignment="1">
      <alignment horizontal="left" vertical="center" wrapText="1"/>
    </xf>
    <xf numFmtId="171" fontId="11" fillId="0" borderId="18" xfId="0" applyNumberFormat="1" applyFont="1" applyBorder="1" applyAlignment="1">
      <alignment vertical="center"/>
    </xf>
    <xf numFmtId="171" fontId="11" fillId="0" borderId="20" xfId="0" applyNumberFormat="1" applyFont="1" applyBorder="1" applyAlignment="1">
      <alignment vertical="center"/>
    </xf>
    <xf numFmtId="0" fontId="8" fillId="3" borderId="77" xfId="0" applyFont="1" applyFill="1" applyBorder="1" applyAlignment="1">
      <alignment horizontal="center" vertical="center" wrapText="1"/>
    </xf>
    <xf numFmtId="171" fontId="11" fillId="0" borderId="23" xfId="0" applyNumberFormat="1" applyFont="1" applyBorder="1" applyAlignment="1">
      <alignment vertical="center"/>
    </xf>
    <xf numFmtId="0" fontId="3" fillId="0" borderId="77" xfId="0" applyFont="1" applyBorder="1"/>
    <xf numFmtId="0" fontId="11" fillId="4" borderId="0" xfId="0" applyFont="1" applyFill="1" applyAlignment="1">
      <alignment horizontal="left"/>
    </xf>
    <xf numFmtId="171" fontId="11" fillId="4" borderId="0" xfId="0" applyNumberFormat="1" applyFont="1" applyFill="1" applyAlignment="1">
      <alignment horizontal="right"/>
    </xf>
    <xf numFmtId="171" fontId="10" fillId="4" borderId="77" xfId="0" applyNumberFormat="1" applyFont="1" applyFill="1" applyBorder="1" applyAlignment="1">
      <alignment horizontal="right"/>
    </xf>
    <xf numFmtId="171" fontId="10" fillId="4" borderId="0" xfId="0" applyNumberFormat="1" applyFont="1" applyFill="1" applyAlignment="1">
      <alignment horizontal="right"/>
    </xf>
    <xf numFmtId="171" fontId="10" fillId="8" borderId="83" xfId="0" applyNumberFormat="1" applyFont="1" applyFill="1" applyBorder="1" applyAlignment="1">
      <alignment horizontal="right"/>
    </xf>
    <xf numFmtId="167" fontId="10" fillId="8" borderId="25" xfId="1" applyNumberFormat="1" applyFont="1" applyFill="1" applyBorder="1" applyAlignment="1">
      <alignment horizontal="right"/>
    </xf>
    <xf numFmtId="0" fontId="11" fillId="5" borderId="0" xfId="0" applyFont="1" applyFill="1" applyAlignment="1">
      <alignment vertical="center"/>
    </xf>
    <xf numFmtId="171" fontId="10" fillId="5" borderId="77" xfId="0" applyNumberFormat="1" applyFont="1" applyFill="1" applyBorder="1" applyAlignment="1">
      <alignment horizontal="right" vertical="center"/>
    </xf>
    <xf numFmtId="0" fontId="11" fillId="4" borderId="0" xfId="0" applyFont="1" applyFill="1" applyAlignment="1">
      <alignment vertical="center"/>
    </xf>
    <xf numFmtId="0" fontId="11" fillId="5" borderId="12" xfId="0" applyFont="1" applyFill="1" applyBorder="1" applyAlignment="1">
      <alignment vertical="center"/>
    </xf>
    <xf numFmtId="171" fontId="11" fillId="6" borderId="75" xfId="0" applyNumberFormat="1" applyFont="1" applyFill="1" applyBorder="1" applyAlignment="1">
      <alignment horizontal="right" vertical="center"/>
    </xf>
    <xf numFmtId="171" fontId="10" fillId="5" borderId="80" xfId="0" applyNumberFormat="1" applyFont="1" applyFill="1" applyBorder="1" applyAlignment="1">
      <alignment horizontal="right" vertical="center"/>
    </xf>
    <xf numFmtId="0" fontId="11" fillId="4" borderId="12" xfId="0" applyFont="1" applyFill="1" applyBorder="1" applyAlignment="1">
      <alignment vertical="center"/>
    </xf>
    <xf numFmtId="0" fontId="10" fillId="4" borderId="0" xfId="0" applyFont="1" applyFill="1" applyAlignment="1">
      <alignment vertical="center"/>
    </xf>
    <xf numFmtId="171" fontId="10" fillId="6" borderId="76" xfId="0" applyNumberFormat="1" applyFont="1" applyFill="1" applyBorder="1" applyAlignment="1">
      <alignment horizontal="right" vertical="center"/>
    </xf>
    <xf numFmtId="0" fontId="10" fillId="4" borderId="0" xfId="0" applyFont="1" applyFill="1" applyAlignment="1">
      <alignment vertical="center" wrapText="1"/>
    </xf>
    <xf numFmtId="171" fontId="4" fillId="5" borderId="81" xfId="0" applyNumberFormat="1" applyFont="1" applyFill="1" applyBorder="1" applyAlignment="1">
      <alignment horizontal="right" vertical="center"/>
    </xf>
    <xf numFmtId="0" fontId="10" fillId="4" borderId="14" xfId="0" applyFont="1" applyFill="1" applyBorder="1" applyAlignment="1">
      <alignment horizontal="left" vertical="center"/>
    </xf>
    <xf numFmtId="171" fontId="4" fillId="5" borderId="80" xfId="0" applyNumberFormat="1" applyFont="1" applyFill="1" applyBorder="1" applyAlignment="1">
      <alignment horizontal="right" vertical="center"/>
    </xf>
    <xf numFmtId="171" fontId="4" fillId="5" borderId="77" xfId="0" applyNumberFormat="1" applyFont="1" applyFill="1" applyBorder="1" applyAlignment="1">
      <alignment horizontal="right" vertical="center"/>
    </xf>
    <xf numFmtId="0" fontId="10" fillId="5" borderId="0" xfId="0" applyFont="1" applyFill="1" applyAlignment="1">
      <alignment horizontal="center" vertical="center"/>
    </xf>
    <xf numFmtId="171" fontId="4" fillId="5" borderId="0" xfId="0" applyNumberFormat="1" applyFont="1" applyFill="1" applyAlignment="1">
      <alignment horizontal="center" vertical="center"/>
    </xf>
    <xf numFmtId="171" fontId="4" fillId="5" borderId="77" xfId="0" applyNumberFormat="1" applyFont="1" applyFill="1" applyBorder="1" applyAlignment="1">
      <alignment horizontal="center" vertical="center"/>
    </xf>
    <xf numFmtId="0" fontId="11" fillId="5" borderId="77" xfId="0" applyFont="1" applyFill="1" applyBorder="1" applyAlignment="1">
      <alignment vertical="center" wrapText="1"/>
    </xf>
    <xf numFmtId="171" fontId="44" fillId="0" borderId="0" xfId="5" applyNumberFormat="1" applyFont="1" applyAlignment="1">
      <alignment vertical="center"/>
    </xf>
    <xf numFmtId="0" fontId="11" fillId="5" borderId="80" xfId="0" applyFont="1" applyFill="1" applyBorder="1" applyAlignment="1">
      <alignment vertical="center" wrapText="1"/>
    </xf>
    <xf numFmtId="171" fontId="10" fillId="5" borderId="82" xfId="0" applyNumberFormat="1" applyFont="1" applyFill="1" applyBorder="1" applyAlignment="1">
      <alignment horizontal="center" vertical="center"/>
    </xf>
    <xf numFmtId="171" fontId="10" fillId="5" borderId="17" xfId="0" applyNumberFormat="1" applyFont="1" applyFill="1" applyBorder="1" applyAlignment="1">
      <alignment horizontal="center" vertical="center"/>
    </xf>
    <xf numFmtId="0" fontId="8" fillId="3" borderId="84" xfId="0" applyFont="1" applyFill="1" applyBorder="1" applyAlignment="1">
      <alignment horizontal="left" vertical="center" wrapText="1"/>
    </xf>
    <xf numFmtId="0" fontId="11" fillId="0" borderId="23" xfId="0" applyFont="1" applyBorder="1" applyAlignment="1">
      <alignment vertical="center"/>
    </xf>
    <xf numFmtId="0" fontId="8" fillId="3" borderId="84" xfId="0" applyFont="1" applyFill="1" applyBorder="1" applyAlignment="1">
      <alignment horizontal="right" vertical="center" wrapText="1"/>
    </xf>
    <xf numFmtId="171" fontId="11" fillId="0" borderId="77" xfId="0" applyNumberFormat="1" applyFont="1" applyBorder="1" applyAlignment="1">
      <alignment vertical="center"/>
    </xf>
    <xf numFmtId="171" fontId="11" fillId="9" borderId="77" xfId="0" applyNumberFormat="1" applyFont="1" applyFill="1" applyBorder="1" applyAlignment="1">
      <alignment vertical="center"/>
    </xf>
    <xf numFmtId="0" fontId="11" fillId="9" borderId="12" xfId="0" applyFont="1" applyFill="1" applyBorder="1" applyAlignment="1">
      <alignment horizontal="left" vertical="center" indent="3"/>
    </xf>
    <xf numFmtId="0" fontId="9" fillId="0" borderId="0" xfId="0" applyFont="1" applyAlignment="1">
      <alignment vertical="top" wrapText="1"/>
    </xf>
    <xf numFmtId="0" fontId="11" fillId="9" borderId="26" xfId="0" applyFont="1" applyFill="1" applyBorder="1" applyAlignment="1">
      <alignment horizontal="left" vertical="center" indent="3"/>
    </xf>
    <xf numFmtId="171" fontId="11" fillId="5" borderId="77" xfId="2" applyNumberFormat="1" applyFont="1" applyFill="1" applyBorder="1" applyAlignment="1">
      <alignment horizontal="right" vertical="center" wrapText="1"/>
    </xf>
    <xf numFmtId="171" fontId="11" fillId="9" borderId="85" xfId="0" applyNumberFormat="1" applyFont="1" applyFill="1" applyBorder="1" applyAlignment="1">
      <alignment vertical="center"/>
    </xf>
    <xf numFmtId="171" fontId="11" fillId="9" borderId="80" xfId="0" applyNumberFormat="1" applyFont="1" applyFill="1" applyBorder="1" applyAlignment="1">
      <alignment vertical="center"/>
    </xf>
    <xf numFmtId="0" fontId="10" fillId="0" borderId="0" xfId="0" applyFont="1" applyAlignment="1">
      <alignment horizontal="left" vertical="center" indent="1"/>
    </xf>
    <xf numFmtId="0" fontId="10" fillId="8" borderId="86" xfId="0" applyFont="1" applyFill="1" applyBorder="1" applyAlignment="1">
      <alignment horizontal="left"/>
    </xf>
    <xf numFmtId="171" fontId="10" fillId="8" borderId="86" xfId="0" applyNumberFormat="1" applyFont="1" applyFill="1" applyBorder="1" applyAlignment="1">
      <alignment horizontal="right"/>
    </xf>
    <xf numFmtId="0" fontId="6" fillId="6" borderId="26" xfId="2" applyFont="1" applyFill="1" applyBorder="1" applyAlignment="1">
      <alignment horizontal="left" indent="2"/>
    </xf>
    <xf numFmtId="0" fontId="6" fillId="6" borderId="17" xfId="2" applyFont="1" applyFill="1" applyBorder="1" applyAlignment="1">
      <alignment horizontal="left" indent="2"/>
    </xf>
    <xf numFmtId="0" fontId="8" fillId="3" borderId="16" xfId="0" applyFont="1" applyFill="1" applyBorder="1" applyAlignment="1">
      <alignment horizontal="left" vertical="center" wrapText="1" indent="4"/>
    </xf>
    <xf numFmtId="0" fontId="26" fillId="0" borderId="77" xfId="0" applyFont="1" applyBorder="1"/>
    <xf numFmtId="0" fontId="8" fillId="3" borderId="89" xfId="0" applyFont="1" applyFill="1" applyBorder="1" applyAlignment="1">
      <alignment horizontal="center" vertical="center" wrapText="1"/>
    </xf>
    <xf numFmtId="3" fontId="27" fillId="6" borderId="90" xfId="2" applyNumberFormat="1" applyFont="1" applyFill="1" applyBorder="1" applyAlignment="1">
      <alignment horizontal="right" vertical="center" wrapText="1"/>
    </xf>
    <xf numFmtId="171" fontId="27" fillId="6" borderId="77" xfId="2" applyNumberFormat="1" applyFont="1" applyFill="1" applyBorder="1" applyAlignment="1">
      <alignment horizontal="right" vertical="center"/>
    </xf>
    <xf numFmtId="171" fontId="10" fillId="6" borderId="91" xfId="2" applyNumberFormat="1" applyFont="1" applyFill="1" applyBorder="1" applyAlignment="1">
      <alignment horizontal="right" vertical="center"/>
    </xf>
    <xf numFmtId="171" fontId="10" fillId="5" borderId="77" xfId="2" applyNumberFormat="1" applyFont="1" applyFill="1" applyBorder="1" applyAlignment="1">
      <alignment horizontal="right" vertical="center"/>
    </xf>
    <xf numFmtId="172" fontId="27" fillId="6" borderId="77" xfId="2" applyNumberFormat="1" applyFont="1" applyFill="1" applyBorder="1" applyAlignment="1">
      <alignment horizontal="right" vertical="center" wrapText="1"/>
    </xf>
    <xf numFmtId="172" fontId="27" fillId="6" borderId="77" xfId="2" applyNumberFormat="1" applyFont="1" applyFill="1" applyBorder="1" applyAlignment="1">
      <alignment horizontal="right" vertical="center"/>
    </xf>
    <xf numFmtId="172" fontId="10" fillId="6" borderId="77" xfId="2" applyNumberFormat="1" applyFont="1" applyFill="1" applyBorder="1" applyAlignment="1">
      <alignment horizontal="right" vertical="center"/>
    </xf>
    <xf numFmtId="3" fontId="27" fillId="6" borderId="77" xfId="2" applyNumberFormat="1" applyFont="1" applyFill="1" applyBorder="1" applyAlignment="1">
      <alignment horizontal="right" vertical="center" wrapText="1"/>
    </xf>
    <xf numFmtId="171" fontId="10" fillId="6" borderId="77" xfId="2" applyNumberFormat="1" applyFont="1" applyFill="1" applyBorder="1" applyAlignment="1">
      <alignment horizontal="right" vertical="center"/>
    </xf>
    <xf numFmtId="0" fontId="8" fillId="3" borderId="79" xfId="0" applyFont="1" applyFill="1" applyBorder="1" applyAlignment="1">
      <alignment horizontal="left" vertical="center" wrapText="1" indent="10"/>
    </xf>
    <xf numFmtId="0" fontId="8" fillId="3" borderId="79" xfId="0" applyFont="1" applyFill="1" applyBorder="1" applyAlignment="1">
      <alignment horizontal="left" vertical="center" wrapText="1"/>
    </xf>
    <xf numFmtId="171" fontId="11" fillId="5" borderId="23" xfId="2" applyNumberFormat="1" applyFont="1" applyFill="1" applyBorder="1" applyAlignment="1">
      <alignment horizontal="right" vertical="center" wrapText="1"/>
    </xf>
    <xf numFmtId="171" fontId="23" fillId="6" borderId="23" xfId="2" applyNumberFormat="1" applyFont="1" applyFill="1" applyBorder="1" applyAlignment="1">
      <alignment horizontal="right" vertical="center"/>
    </xf>
    <xf numFmtId="0" fontId="11" fillId="5" borderId="23" xfId="2" applyFont="1" applyFill="1" applyBorder="1" applyAlignment="1">
      <alignment horizontal="right" vertical="center"/>
    </xf>
    <xf numFmtId="171" fontId="10" fillId="8" borderId="97" xfId="0" applyNumberFormat="1" applyFont="1" applyFill="1" applyBorder="1" applyAlignment="1">
      <alignment horizontal="right"/>
    </xf>
    <xf numFmtId="172" fontId="7" fillId="5" borderId="23" xfId="0" applyNumberFormat="1" applyFont="1" applyFill="1" applyBorder="1" applyAlignment="1">
      <alignment vertical="center"/>
    </xf>
    <xf numFmtId="171" fontId="23" fillId="6" borderId="98" xfId="2" applyNumberFormat="1" applyFont="1" applyFill="1" applyBorder="1" applyAlignment="1">
      <alignment vertical="center" wrapText="1"/>
    </xf>
    <xf numFmtId="0" fontId="8" fillId="3" borderId="53" xfId="0" applyFont="1" applyFill="1" applyBorder="1" applyAlignment="1">
      <alignment horizontal="center" vertical="center" wrapText="1"/>
    </xf>
    <xf numFmtId="0" fontId="11" fillId="5" borderId="0" xfId="2" applyFont="1" applyFill="1" applyAlignment="1">
      <alignment horizontal="right" vertical="center"/>
    </xf>
    <xf numFmtId="172" fontId="7" fillId="5" borderId="0" xfId="0" applyNumberFormat="1" applyFont="1" applyFill="1" applyAlignment="1">
      <alignment vertical="center"/>
    </xf>
    <xf numFmtId="0" fontId="8" fillId="3" borderId="88" xfId="0" applyFont="1" applyFill="1" applyBorder="1" applyAlignment="1">
      <alignment horizontal="center" vertical="center" wrapText="1"/>
    </xf>
    <xf numFmtId="0" fontId="9" fillId="0" borderId="23" xfId="0" applyFont="1" applyBorder="1"/>
    <xf numFmtId="3" fontId="11" fillId="5" borderId="23" xfId="2" applyNumberFormat="1" applyFont="1" applyFill="1" applyBorder="1" applyAlignment="1">
      <alignment horizontal="right" vertical="center" wrapText="1"/>
    </xf>
    <xf numFmtId="3" fontId="11" fillId="5" borderId="23" xfId="2" quotePrefix="1" applyNumberFormat="1" applyFont="1" applyFill="1" applyBorder="1" applyAlignment="1">
      <alignment horizontal="right" vertical="center" wrapText="1"/>
    </xf>
    <xf numFmtId="0" fontId="24" fillId="0" borderId="23" xfId="0" applyFont="1" applyBorder="1" applyAlignment="1">
      <alignment horizontal="right"/>
    </xf>
    <xf numFmtId="167" fontId="7" fillId="5" borderId="23" xfId="0" applyNumberFormat="1" applyFont="1" applyFill="1" applyBorder="1" applyAlignment="1">
      <alignment horizontal="right" vertical="center"/>
    </xf>
    <xf numFmtId="0" fontId="7" fillId="5" borderId="23" xfId="0" applyFont="1" applyFill="1" applyBorder="1" applyAlignment="1">
      <alignment horizontal="right" vertical="center"/>
    </xf>
    <xf numFmtId="0" fontId="6" fillId="6" borderId="23" xfId="0" applyFont="1" applyFill="1" applyBorder="1" applyAlignment="1">
      <alignment horizontal="right" vertical="center"/>
    </xf>
    <xf numFmtId="167" fontId="6" fillId="6" borderId="23" xfId="0" applyNumberFormat="1" applyFont="1" applyFill="1" applyBorder="1" applyAlignment="1">
      <alignment horizontal="right" vertical="center"/>
    </xf>
    <xf numFmtId="167" fontId="7" fillId="5" borderId="96" xfId="0" applyNumberFormat="1" applyFont="1" applyFill="1" applyBorder="1" applyAlignment="1">
      <alignment horizontal="right" vertical="center"/>
    </xf>
    <xf numFmtId="3" fontId="9" fillId="0" borderId="0" xfId="0" applyNumberFormat="1" applyFont="1"/>
    <xf numFmtId="3" fontId="46" fillId="0" borderId="0" xfId="0" applyNumberFormat="1" applyFont="1"/>
    <xf numFmtId="3" fontId="47" fillId="0" borderId="0" xfId="0" applyNumberFormat="1" applyFont="1"/>
    <xf numFmtId="171" fontId="9" fillId="0" borderId="0" xfId="0" applyNumberFormat="1" applyFont="1"/>
    <xf numFmtId="0" fontId="8" fillId="3" borderId="0" xfId="0" applyFont="1" applyFill="1" applyAlignment="1">
      <alignment horizontal="right" vertical="center" wrapText="1"/>
    </xf>
    <xf numFmtId="173" fontId="11" fillId="4" borderId="0" xfId="2" applyNumberFormat="1" applyFont="1" applyFill="1" applyAlignment="1">
      <alignment horizontal="right" vertical="center" wrapText="1"/>
    </xf>
    <xf numFmtId="14" fontId="11" fillId="4" borderId="0" xfId="2" quotePrefix="1" applyNumberFormat="1" applyFont="1" applyFill="1" applyAlignment="1">
      <alignment horizontal="right" vertical="center" wrapText="1"/>
    </xf>
    <xf numFmtId="1" fontId="11" fillId="4" borderId="0" xfId="2" applyNumberFormat="1" applyFont="1" applyFill="1" applyAlignment="1">
      <alignment horizontal="right" vertical="center" wrapText="1"/>
    </xf>
    <xf numFmtId="0" fontId="7" fillId="0" borderId="0" xfId="2" applyFont="1" applyAlignment="1">
      <alignment horizontal="left" vertical="center" wrapText="1"/>
    </xf>
    <xf numFmtId="0" fontId="7" fillId="0" borderId="0" xfId="2" applyFont="1" applyAlignment="1">
      <alignment horizontal="right" vertical="center" wrapText="1"/>
    </xf>
    <xf numFmtId="170" fontId="8" fillId="3" borderId="15" xfId="0" applyNumberFormat="1" applyFont="1" applyFill="1" applyBorder="1" applyAlignment="1">
      <alignment horizontal="left" vertical="center" wrapText="1"/>
    </xf>
    <xf numFmtId="0" fontId="23" fillId="9" borderId="0" xfId="2" applyFont="1" applyFill="1" applyAlignment="1">
      <alignment horizontal="left" vertical="center" wrapText="1" indent="2"/>
    </xf>
    <xf numFmtId="0" fontId="24" fillId="0" borderId="0" xfId="6" applyAlignment="1">
      <alignment horizontal="left"/>
    </xf>
    <xf numFmtId="0" fontId="24" fillId="0" borderId="0" xfId="6" applyAlignment="1">
      <alignment horizontal="right"/>
    </xf>
    <xf numFmtId="170" fontId="8" fillId="3" borderId="15" xfId="0" applyNumberFormat="1" applyFont="1" applyFill="1" applyBorder="1" applyAlignment="1">
      <alignment horizontal="left" vertical="center"/>
    </xf>
    <xf numFmtId="170" fontId="8" fillId="3" borderId="0" xfId="0" applyNumberFormat="1" applyFont="1" applyFill="1" applyAlignment="1">
      <alignment horizontal="left" vertical="center" wrapText="1"/>
    </xf>
    <xf numFmtId="171" fontId="11" fillId="11" borderId="0" xfId="2" applyNumberFormat="1" applyFont="1" applyFill="1" applyAlignment="1">
      <alignment horizontal="right" vertical="center" wrapText="1"/>
    </xf>
    <xf numFmtId="0" fontId="11" fillId="5" borderId="100" xfId="2" applyFont="1" applyFill="1" applyBorder="1" applyAlignment="1">
      <alignment horizontal="left" vertical="center" wrapText="1"/>
    </xf>
    <xf numFmtId="171" fontId="11" fillId="11" borderId="101" xfId="2" applyNumberFormat="1" applyFont="1" applyFill="1" applyBorder="1" applyAlignment="1">
      <alignment horizontal="right" vertical="center" wrapText="1"/>
    </xf>
    <xf numFmtId="0" fontId="52" fillId="0" borderId="0" xfId="0" applyFont="1" applyAlignment="1">
      <alignment horizontal="center"/>
    </xf>
    <xf numFmtId="0" fontId="49" fillId="0" borderId="73" xfId="0" applyFont="1" applyBorder="1" applyAlignment="1">
      <alignment horizontal="center" vertical="center" wrapText="1" readingOrder="1"/>
    </xf>
    <xf numFmtId="0" fontId="53" fillId="0" borderId="0" xfId="0" applyFont="1" applyAlignment="1">
      <alignment horizontal="center" vertical="center"/>
    </xf>
    <xf numFmtId="0" fontId="51" fillId="3" borderId="102" xfId="0" applyFont="1" applyFill="1" applyBorder="1" applyAlignment="1">
      <alignment horizontal="left" vertical="center" wrapText="1" indent="1" readingOrder="1"/>
    </xf>
    <xf numFmtId="0" fontId="51" fillId="3" borderId="73" xfId="0" applyFont="1" applyFill="1" applyBorder="1" applyAlignment="1">
      <alignment horizontal="left" vertical="center" wrapText="1" indent="1" readingOrder="1"/>
    </xf>
    <xf numFmtId="0" fontId="51" fillId="3" borderId="73" xfId="0" applyFont="1" applyFill="1" applyBorder="1" applyAlignment="1">
      <alignment horizontal="center" vertical="center" wrapText="1" readingOrder="1"/>
    </xf>
    <xf numFmtId="3" fontId="10" fillId="8" borderId="83" xfId="2" applyNumberFormat="1" applyFont="1" applyFill="1" applyBorder="1" applyAlignment="1">
      <alignment horizontal="right" vertical="center"/>
    </xf>
    <xf numFmtId="171" fontId="23" fillId="9" borderId="90" xfId="2" applyNumberFormat="1" applyFont="1" applyFill="1" applyBorder="1" applyAlignment="1">
      <alignment horizontal="right" vertical="center" wrapText="1"/>
    </xf>
    <xf numFmtId="171" fontId="23" fillId="9" borderId="77" xfId="2" applyNumberFormat="1" applyFont="1" applyFill="1" applyBorder="1" applyAlignment="1">
      <alignment horizontal="right" vertical="center" wrapText="1"/>
    </xf>
    <xf numFmtId="171" fontId="11" fillId="4" borderId="77" xfId="2" applyNumberFormat="1" applyFont="1" applyFill="1" applyBorder="1" applyAlignment="1">
      <alignment horizontal="right" vertical="center" wrapText="1"/>
    </xf>
    <xf numFmtId="9" fontId="10" fillId="4" borderId="83" xfId="2" applyNumberFormat="1" applyFont="1" applyFill="1" applyBorder="1" applyAlignment="1">
      <alignment horizontal="right" vertical="center"/>
    </xf>
    <xf numFmtId="171" fontId="23" fillId="9" borderId="90" xfId="2" applyNumberFormat="1" applyFont="1" applyFill="1" applyBorder="1" applyAlignment="1">
      <alignment horizontal="right" vertical="center"/>
    </xf>
    <xf numFmtId="0" fontId="3" fillId="4" borderId="77" xfId="2" applyFont="1" applyFill="1" applyBorder="1" applyAlignment="1">
      <alignment horizontal="right"/>
    </xf>
    <xf numFmtId="171" fontId="11" fillId="5" borderId="0" xfId="0" quotePrefix="1" applyNumberFormat="1" applyFont="1" applyFill="1" applyAlignment="1">
      <alignment horizontal="right" vertical="center"/>
    </xf>
    <xf numFmtId="0" fontId="16" fillId="0" borderId="0" xfId="0" applyFont="1" applyAlignment="1">
      <alignment vertical="top" wrapText="1"/>
    </xf>
    <xf numFmtId="171" fontId="10" fillId="4" borderId="76" xfId="0" applyNumberFormat="1" applyFont="1" applyFill="1" applyBorder="1" applyAlignment="1">
      <alignment horizontal="right" vertical="center"/>
    </xf>
    <xf numFmtId="171" fontId="10" fillId="4" borderId="75" xfId="0" applyNumberFormat="1" applyFont="1" applyFill="1" applyBorder="1" applyAlignment="1">
      <alignment horizontal="right" vertical="center"/>
    </xf>
    <xf numFmtId="171" fontId="10" fillId="10" borderId="76" xfId="0" applyNumberFormat="1" applyFont="1" applyFill="1" applyBorder="1" applyAlignment="1">
      <alignment horizontal="right" vertical="center"/>
    </xf>
    <xf numFmtId="171" fontId="10" fillId="10" borderId="74" xfId="0" applyNumberFormat="1" applyFont="1" applyFill="1" applyBorder="1" applyAlignment="1">
      <alignment horizontal="right" vertical="center"/>
    </xf>
    <xf numFmtId="171" fontId="10" fillId="4" borderId="104" xfId="0" applyNumberFormat="1" applyFont="1" applyFill="1" applyBorder="1" applyAlignment="1">
      <alignment horizontal="right" vertical="center"/>
    </xf>
    <xf numFmtId="171" fontId="10" fillId="5" borderId="104" xfId="0" applyNumberFormat="1" applyFont="1" applyFill="1" applyBorder="1" applyAlignment="1">
      <alignment horizontal="right" vertical="center"/>
    </xf>
    <xf numFmtId="171" fontId="10" fillId="6" borderId="75" xfId="0" applyNumberFormat="1" applyFont="1" applyFill="1" applyBorder="1" applyAlignment="1">
      <alignment horizontal="right" vertical="center"/>
    </xf>
    <xf numFmtId="0" fontId="10" fillId="7" borderId="25" xfId="2" applyFont="1" applyFill="1" applyBorder="1" applyAlignment="1">
      <alignment vertical="center" wrapText="1"/>
    </xf>
    <xf numFmtId="171" fontId="10" fillId="11" borderId="0" xfId="2" applyNumberFormat="1" applyFont="1" applyFill="1" applyAlignment="1">
      <alignment horizontal="right" vertical="center" wrapText="1"/>
    </xf>
    <xf numFmtId="0" fontId="10" fillId="5" borderId="100" xfId="2" applyFont="1" applyFill="1" applyBorder="1" applyAlignment="1">
      <alignment horizontal="left" vertical="center" wrapText="1"/>
    </xf>
    <xf numFmtId="0" fontId="10" fillId="11" borderId="0" xfId="2" applyFont="1" applyFill="1" applyAlignment="1">
      <alignment vertical="center" wrapText="1"/>
    </xf>
    <xf numFmtId="0" fontId="10" fillId="5" borderId="48" xfId="2" applyFont="1" applyFill="1" applyBorder="1" applyAlignment="1">
      <alignment horizontal="left" vertical="center" wrapText="1"/>
    </xf>
    <xf numFmtId="171" fontId="10" fillId="11" borderId="48" xfId="2" applyNumberFormat="1" applyFont="1" applyFill="1" applyBorder="1" applyAlignment="1">
      <alignment horizontal="right" vertical="center" wrapText="1"/>
    </xf>
    <xf numFmtId="171" fontId="10" fillId="11" borderId="101" xfId="2" applyNumberFormat="1" applyFont="1" applyFill="1" applyBorder="1" applyAlignment="1">
      <alignment horizontal="right" vertical="center" wrapText="1"/>
    </xf>
    <xf numFmtId="0" fontId="3" fillId="4" borderId="105" xfId="0" applyFont="1" applyFill="1" applyBorder="1"/>
    <xf numFmtId="171" fontId="11" fillId="11" borderId="105" xfId="2" applyNumberFormat="1" applyFont="1" applyFill="1" applyBorder="1" applyAlignment="1">
      <alignment horizontal="right" vertical="center" wrapText="1"/>
    </xf>
    <xf numFmtId="0" fontId="10" fillId="11" borderId="101" xfId="2" applyFont="1" applyFill="1" applyBorder="1" applyAlignment="1">
      <alignment vertical="center" wrapText="1"/>
    </xf>
    <xf numFmtId="49" fontId="10" fillId="7" borderId="58" xfId="2" applyNumberFormat="1" applyFont="1" applyFill="1" applyBorder="1" applyAlignment="1">
      <alignment horizontal="left" vertical="center" wrapText="1"/>
    </xf>
    <xf numFmtId="174" fontId="10" fillId="7" borderId="58" xfId="2" applyNumberFormat="1" applyFont="1" applyFill="1" applyBorder="1" applyAlignment="1">
      <alignment horizontal="right" vertical="center" wrapText="1"/>
    </xf>
    <xf numFmtId="0" fontId="3" fillId="8" borderId="0" xfId="0" applyFont="1" applyFill="1"/>
    <xf numFmtId="49" fontId="10" fillId="7" borderId="4" xfId="2" applyNumberFormat="1" applyFont="1" applyFill="1" applyBorder="1" applyAlignment="1">
      <alignment horizontal="right" vertical="center" wrapText="1"/>
    </xf>
    <xf numFmtId="49" fontId="10" fillId="0" borderId="2" xfId="2" applyNumberFormat="1" applyFont="1" applyBorder="1" applyAlignment="1">
      <alignment horizontal="right" vertical="center" wrapText="1"/>
    </xf>
    <xf numFmtId="0" fontId="10" fillId="7" borderId="62" xfId="2" applyFont="1" applyFill="1" applyBorder="1" applyAlignment="1">
      <alignment horizontal="left" vertical="center" wrapText="1"/>
    </xf>
    <xf numFmtId="0" fontId="10" fillId="8" borderId="62" xfId="2" applyFont="1" applyFill="1" applyBorder="1" applyAlignment="1">
      <alignment horizontal="right" vertical="center" wrapText="1"/>
    </xf>
    <xf numFmtId="171" fontId="10" fillId="7" borderId="62" xfId="2" applyNumberFormat="1" applyFont="1" applyFill="1" applyBorder="1" applyAlignment="1">
      <alignment horizontal="right" vertical="center" wrapText="1"/>
    </xf>
    <xf numFmtId="49" fontId="10" fillId="0" borderId="4" xfId="2" applyNumberFormat="1" applyFont="1" applyBorder="1" applyAlignment="1">
      <alignment horizontal="left" vertical="center" wrapText="1"/>
    </xf>
    <xf numFmtId="174" fontId="10" fillId="0" borderId="4" xfId="2" applyNumberFormat="1" applyFont="1" applyBorder="1" applyAlignment="1">
      <alignment horizontal="right" vertical="center" wrapText="1"/>
    </xf>
    <xf numFmtId="164" fontId="11" fillId="5" borderId="68" xfId="2" applyNumberFormat="1" applyFont="1" applyFill="1" applyBorder="1" applyAlignment="1">
      <alignment horizontal="right" vertical="center" wrapText="1"/>
    </xf>
    <xf numFmtId="0" fontId="3" fillId="0" borderId="55" xfId="0" applyFont="1" applyBorder="1" applyAlignment="1">
      <alignment horizontal="left" vertical="center" wrapText="1"/>
    </xf>
    <xf numFmtId="0" fontId="10" fillId="0" borderId="107" xfId="0" applyFont="1" applyBorder="1" applyAlignment="1">
      <alignment horizontal="left" vertical="center" wrapText="1" readingOrder="1"/>
    </xf>
    <xf numFmtId="14" fontId="4" fillId="0" borderId="107" xfId="0" quotePrefix="1" applyNumberFormat="1" applyFont="1" applyBorder="1" applyAlignment="1">
      <alignment horizontal="right" vertical="center" wrapText="1"/>
    </xf>
    <xf numFmtId="0" fontId="10" fillId="0" borderId="108" xfId="0" applyFont="1" applyBorder="1" applyAlignment="1">
      <alignment horizontal="right" vertical="center" wrapText="1" readingOrder="1"/>
    </xf>
    <xf numFmtId="0" fontId="3" fillId="0" borderId="5" xfId="0" applyFont="1" applyBorder="1" applyAlignment="1">
      <alignment horizontal="left" vertical="center" wrapText="1" readingOrder="1"/>
    </xf>
    <xf numFmtId="0" fontId="5" fillId="0" borderId="0" xfId="0" applyFont="1" applyAlignment="1">
      <alignment horizontal="centerContinuous" vertical="center" wrapText="1" readingOrder="1"/>
    </xf>
    <xf numFmtId="0" fontId="3" fillId="0" borderId="12" xfId="0" applyFont="1" applyBorder="1" applyAlignment="1">
      <alignment horizontal="left" vertical="center" wrapText="1" readingOrder="1"/>
    </xf>
    <xf numFmtId="0" fontId="5" fillId="0" borderId="12" xfId="0" applyFont="1" applyBorder="1" applyAlignment="1">
      <alignment horizontal="centerContinuous" vertical="center" wrapText="1" readingOrder="1"/>
    </xf>
    <xf numFmtId="0" fontId="3" fillId="0" borderId="12" xfId="0" applyFont="1" applyBorder="1" applyAlignment="1">
      <alignment horizontal="left" vertical="center" wrapText="1"/>
    </xf>
    <xf numFmtId="0" fontId="3" fillId="0" borderId="12" xfId="0" applyFont="1" applyBorder="1" applyAlignment="1">
      <alignment horizontal="right" vertical="center" wrapText="1"/>
    </xf>
    <xf numFmtId="181" fontId="3" fillId="0" borderId="12" xfId="0" applyNumberFormat="1" applyFont="1" applyBorder="1" applyAlignment="1">
      <alignment horizontal="right" vertical="center" wrapText="1"/>
    </xf>
    <xf numFmtId="181" fontId="3" fillId="0" borderId="87" xfId="0" applyNumberFormat="1" applyFont="1" applyBorder="1" applyAlignment="1">
      <alignment horizontal="right" vertical="center" wrapText="1"/>
    </xf>
    <xf numFmtId="0" fontId="10" fillId="0" borderId="12" xfId="0" applyFont="1" applyBorder="1" applyAlignment="1">
      <alignment horizontal="left" vertical="center" wrapText="1" readingOrder="1"/>
    </xf>
    <xf numFmtId="14" fontId="4" fillId="0" borderId="12" xfId="0" quotePrefix="1" applyNumberFormat="1" applyFont="1" applyBorder="1" applyAlignment="1">
      <alignment horizontal="right" vertical="center" wrapText="1"/>
    </xf>
    <xf numFmtId="0" fontId="8" fillId="3" borderId="71" xfId="0" applyFont="1" applyFill="1" applyBorder="1" applyAlignment="1">
      <alignment horizontal="left" vertical="center" wrapText="1"/>
    </xf>
    <xf numFmtId="171" fontId="4" fillId="5" borderId="109" xfId="0" applyNumberFormat="1" applyFont="1" applyFill="1" applyBorder="1" applyAlignment="1">
      <alignment horizontal="right" vertical="center"/>
    </xf>
    <xf numFmtId="0" fontId="11" fillId="0" borderId="38" xfId="0" applyFont="1" applyBorder="1" applyAlignment="1">
      <alignment horizontal="left" vertical="center" wrapText="1"/>
    </xf>
    <xf numFmtId="0" fontId="11" fillId="0" borderId="39" xfId="0" applyFont="1" applyBorder="1" applyAlignment="1">
      <alignment horizontal="left" vertical="center" wrapText="1"/>
    </xf>
    <xf numFmtId="171" fontId="10" fillId="8" borderId="25" xfId="0" applyNumberFormat="1" applyFont="1" applyFill="1" applyBorder="1" applyAlignment="1">
      <alignment horizontal="left" wrapText="1"/>
    </xf>
    <xf numFmtId="171" fontId="10" fillId="5" borderId="77" xfId="0" applyNumberFormat="1" applyFont="1" applyFill="1" applyBorder="1" applyAlignment="1">
      <alignment horizontal="center" vertical="center"/>
    </xf>
    <xf numFmtId="171" fontId="10" fillId="5" borderId="0" xfId="0" applyNumberFormat="1" applyFont="1" applyFill="1" applyAlignment="1">
      <alignment horizontal="center" vertical="center"/>
    </xf>
    <xf numFmtId="10" fontId="3" fillId="0" borderId="0" xfId="1" applyNumberFormat="1" applyFont="1"/>
    <xf numFmtId="0" fontId="10" fillId="0" borderId="0" xfId="0" applyFont="1" applyAlignment="1">
      <alignment horizontal="left"/>
    </xf>
    <xf numFmtId="171" fontId="10" fillId="0" borderId="0" xfId="0" applyNumberFormat="1" applyFont="1" applyAlignment="1">
      <alignment horizontal="right"/>
    </xf>
    <xf numFmtId="171" fontId="10" fillId="0" borderId="77" xfId="0" applyNumberFormat="1" applyFont="1" applyBorder="1" applyAlignment="1">
      <alignment horizontal="right"/>
    </xf>
    <xf numFmtId="0" fontId="10" fillId="0" borderId="0" xfId="0" applyFont="1" applyAlignment="1">
      <alignment vertical="center"/>
    </xf>
    <xf numFmtId="0" fontId="10" fillId="0" borderId="77" xfId="0" applyFont="1" applyBorder="1" applyAlignment="1">
      <alignment vertical="center"/>
    </xf>
    <xf numFmtId="0" fontId="51" fillId="3" borderId="0" xfId="0" applyFont="1" applyFill="1" applyAlignment="1">
      <alignment horizontal="left" vertical="center" wrapText="1" indent="1" readingOrder="1"/>
    </xf>
    <xf numFmtId="0" fontId="54" fillId="3" borderId="79" xfId="0" applyFont="1" applyFill="1" applyBorder="1" applyAlignment="1">
      <alignment horizontal="centerContinuous" vertical="center"/>
    </xf>
    <xf numFmtId="0" fontId="54" fillId="3" borderId="16" xfId="0" applyFont="1" applyFill="1" applyBorder="1" applyAlignment="1">
      <alignment horizontal="left" vertical="center"/>
    </xf>
    <xf numFmtId="0" fontId="54" fillId="3" borderId="21" xfId="0" applyFont="1" applyFill="1" applyBorder="1" applyAlignment="1">
      <alignment horizontal="centerContinuous" vertical="center"/>
    </xf>
    <xf numFmtId="0" fontId="54" fillId="3" borderId="16" xfId="0" applyFont="1" applyFill="1" applyBorder="1" applyAlignment="1">
      <alignment horizontal="centerContinuous" vertical="center"/>
    </xf>
    <xf numFmtId="0" fontId="54" fillId="3" borderId="84" xfId="0" applyFont="1" applyFill="1" applyBorder="1" applyAlignment="1">
      <alignment horizontal="left" vertical="center" wrapText="1"/>
    </xf>
    <xf numFmtId="0" fontId="10" fillId="0" borderId="25" xfId="0" applyFont="1" applyBorder="1" applyAlignment="1">
      <alignment horizontal="left"/>
    </xf>
    <xf numFmtId="171" fontId="10" fillId="0" borderId="25" xfId="0" applyNumberFormat="1" applyFont="1" applyBorder="1" applyAlignment="1">
      <alignment horizontal="right"/>
    </xf>
    <xf numFmtId="167" fontId="10" fillId="0" borderId="0" xfId="1" applyNumberFormat="1" applyFont="1" applyFill="1" applyAlignment="1">
      <alignment vertical="center"/>
    </xf>
    <xf numFmtId="167" fontId="10" fillId="0" borderId="0" xfId="0" applyNumberFormat="1" applyFont="1" applyAlignment="1">
      <alignment horizontal="left" vertical="center" indent="1"/>
    </xf>
    <xf numFmtId="0" fontId="11" fillId="0" borderId="0" xfId="0" applyFont="1" applyAlignment="1">
      <alignment horizontal="left" vertical="center" indent="3"/>
    </xf>
    <xf numFmtId="0" fontId="27" fillId="4" borderId="6" xfId="0" applyFont="1" applyFill="1" applyBorder="1" applyAlignment="1">
      <alignment horizontal="left" vertical="center" indent="1"/>
    </xf>
    <xf numFmtId="167" fontId="27" fillId="4" borderId="6" xfId="1" applyNumberFormat="1" applyFont="1" applyFill="1" applyBorder="1" applyAlignment="1">
      <alignment vertical="center"/>
    </xf>
    <xf numFmtId="0" fontId="3" fillId="4" borderId="0" xfId="0" applyFont="1" applyFill="1"/>
    <xf numFmtId="0" fontId="10" fillId="4" borderId="25" xfId="0" applyFont="1" applyFill="1" applyBorder="1" applyAlignment="1">
      <alignment horizontal="left"/>
    </xf>
    <xf numFmtId="171" fontId="10" fillId="4" borderId="25" xfId="0" applyNumberFormat="1" applyFont="1" applyFill="1" applyBorder="1" applyAlignment="1">
      <alignment horizontal="right"/>
    </xf>
    <xf numFmtId="171" fontId="10" fillId="4" borderId="33" xfId="0" applyNumberFormat="1" applyFont="1" applyFill="1" applyBorder="1" applyAlignment="1">
      <alignment horizontal="right"/>
    </xf>
    <xf numFmtId="0" fontId="54" fillId="3" borderId="16" xfId="0" applyFont="1" applyFill="1" applyBorder="1" applyAlignment="1">
      <alignment horizontal="centerContinuous" vertical="center" wrapText="1"/>
    </xf>
    <xf numFmtId="0" fontId="54" fillId="3" borderId="35" xfId="0" applyFont="1" applyFill="1" applyBorder="1" applyAlignment="1">
      <alignment horizontal="centerContinuous" vertical="center" wrapText="1"/>
    </xf>
    <xf numFmtId="171" fontId="10" fillId="8" borderId="17" xfId="0" applyNumberFormat="1" applyFont="1" applyFill="1" applyBorder="1" applyAlignment="1">
      <alignment horizontal="right"/>
    </xf>
    <xf numFmtId="171" fontId="10" fillId="8" borderId="17" xfId="0" applyNumberFormat="1" applyFont="1" applyFill="1" applyBorder="1" applyAlignment="1">
      <alignment horizontal="center"/>
    </xf>
    <xf numFmtId="171" fontId="10" fillId="8" borderId="34" xfId="0" applyNumberFormat="1" applyFont="1" applyFill="1" applyBorder="1" applyAlignment="1">
      <alignment horizontal="center"/>
    </xf>
    <xf numFmtId="0" fontId="10" fillId="8" borderId="17" xfId="0" applyFont="1" applyFill="1" applyBorder="1" applyAlignment="1">
      <alignment horizontal="left"/>
    </xf>
    <xf numFmtId="0" fontId="54" fillId="3" borderId="28" xfId="0" applyFont="1" applyFill="1" applyBorder="1" applyAlignment="1">
      <alignment horizontal="centerContinuous" vertical="center"/>
    </xf>
    <xf numFmtId="0" fontId="54" fillId="3" borderId="40" xfId="0" applyFont="1" applyFill="1" applyBorder="1" applyAlignment="1">
      <alignment horizontal="centerContinuous" vertical="center"/>
    </xf>
    <xf numFmtId="0" fontId="54" fillId="3" borderId="112" xfId="0" applyFont="1" applyFill="1" applyBorder="1" applyAlignment="1">
      <alignment horizontal="centerContinuous" vertical="center"/>
    </xf>
    <xf numFmtId="0" fontId="8" fillId="3" borderId="28" xfId="0" applyFont="1" applyFill="1" applyBorder="1" applyAlignment="1">
      <alignment horizontal="left" vertical="center"/>
    </xf>
    <xf numFmtId="0" fontId="11" fillId="0" borderId="17" xfId="0" applyFont="1" applyBorder="1" applyAlignment="1">
      <alignment horizontal="left"/>
    </xf>
    <xf numFmtId="0" fontId="7" fillId="5" borderId="0" xfId="0" applyFont="1" applyFill="1" applyAlignment="1">
      <alignment horizontal="left" vertical="center" wrapText="1"/>
    </xf>
    <xf numFmtId="0" fontId="55" fillId="0" borderId="0" xfId="0" applyFont="1" applyAlignment="1">
      <alignment horizontal="left" vertical="center" indent="1"/>
    </xf>
    <xf numFmtId="0" fontId="7" fillId="5" borderId="0" xfId="0" applyFont="1" applyFill="1" applyAlignment="1">
      <alignment horizontal="left" vertical="center"/>
    </xf>
    <xf numFmtId="0" fontId="11" fillId="0" borderId="0" xfId="2" applyFont="1" applyAlignment="1">
      <alignment horizontal="left" vertical="center" wrapText="1"/>
    </xf>
    <xf numFmtId="0" fontId="11" fillId="0" borderId="0" xfId="2" applyFont="1" applyAlignment="1">
      <alignment horizontal="center" vertical="center" wrapText="1"/>
    </xf>
    <xf numFmtId="0" fontId="11" fillId="0" borderId="37" xfId="2" applyFont="1" applyBorder="1" applyAlignment="1">
      <alignment horizontal="right" vertical="center" wrapText="1"/>
    </xf>
    <xf numFmtId="171" fontId="11" fillId="0" borderId="37" xfId="2" applyNumberFormat="1" applyFont="1" applyBorder="1" applyAlignment="1">
      <alignment horizontal="right" vertical="center" wrapText="1"/>
    </xf>
    <xf numFmtId="0" fontId="11" fillId="0" borderId="37" xfId="2" quotePrefix="1" applyFont="1" applyBorder="1" applyAlignment="1">
      <alignment horizontal="right" vertical="center" wrapText="1"/>
    </xf>
    <xf numFmtId="0" fontId="5" fillId="0" borderId="0" xfId="0" applyFont="1"/>
    <xf numFmtId="14" fontId="10" fillId="0" borderId="14" xfId="2" applyNumberFormat="1" applyFont="1" applyBorder="1" applyAlignment="1">
      <alignment horizontal="left" vertical="center" wrapText="1"/>
    </xf>
    <xf numFmtId="0" fontId="10" fillId="0" borderId="14" xfId="2" applyFont="1" applyBorder="1" applyAlignment="1">
      <alignment horizontal="center" vertical="center" wrapText="1"/>
    </xf>
    <xf numFmtId="3" fontId="10" fillId="0" borderId="14" xfId="2" applyNumberFormat="1" applyFont="1" applyBorder="1" applyAlignment="1">
      <alignment horizontal="right" vertical="center" wrapText="1"/>
    </xf>
    <xf numFmtId="164" fontId="10" fillId="0" borderId="14" xfId="2" applyNumberFormat="1" applyFont="1" applyBorder="1" applyAlignment="1">
      <alignment horizontal="right" vertical="center" wrapText="1"/>
    </xf>
    <xf numFmtId="172" fontId="10" fillId="0" borderId="14" xfId="2" applyNumberFormat="1" applyFont="1" applyBorder="1" applyAlignment="1">
      <alignment horizontal="right" vertical="center" wrapText="1"/>
    </xf>
    <xf numFmtId="3" fontId="10" fillId="0" borderId="81" xfId="2" applyNumberFormat="1" applyFont="1" applyBorder="1" applyAlignment="1">
      <alignment horizontal="right" vertical="center" wrapText="1"/>
    </xf>
    <xf numFmtId="14" fontId="10" fillId="7" borderId="14" xfId="2" applyNumberFormat="1" applyFont="1" applyFill="1" applyBorder="1" applyAlignment="1">
      <alignment horizontal="left" vertical="center" wrapText="1"/>
    </xf>
    <xf numFmtId="3" fontId="10" fillId="7" borderId="14" xfId="2" applyNumberFormat="1" applyFont="1" applyFill="1" applyBorder="1" applyAlignment="1">
      <alignment horizontal="right" vertical="center" wrapText="1"/>
    </xf>
    <xf numFmtId="172" fontId="10" fillId="7" borderId="14" xfId="2" applyNumberFormat="1" applyFont="1" applyFill="1" applyBorder="1" applyAlignment="1">
      <alignment horizontal="right" vertical="center" wrapText="1"/>
    </xf>
    <xf numFmtId="3" fontId="10" fillId="7" borderId="81" xfId="2" applyNumberFormat="1" applyFont="1" applyFill="1" applyBorder="1" applyAlignment="1">
      <alignment horizontal="right" vertical="center" wrapText="1"/>
    </xf>
    <xf numFmtId="14" fontId="10" fillId="0" borderId="0" xfId="2" applyNumberFormat="1" applyFont="1" applyAlignment="1">
      <alignment horizontal="left" vertical="center" wrapText="1"/>
    </xf>
    <xf numFmtId="3" fontId="10" fillId="0" borderId="0" xfId="2" applyNumberFormat="1" applyFont="1" applyAlignment="1">
      <alignment horizontal="right" vertical="center" wrapText="1"/>
    </xf>
    <xf numFmtId="0" fontId="57" fillId="0" borderId="2" xfId="0" applyFont="1" applyBorder="1" applyAlignment="1">
      <alignment horizontal="left" vertical="center" wrapText="1" readingOrder="1"/>
    </xf>
    <xf numFmtId="0" fontId="57" fillId="0" borderId="10" xfId="0" applyFont="1" applyBorder="1" applyAlignment="1">
      <alignment horizontal="left" vertical="center" wrapText="1" readingOrder="1"/>
    </xf>
    <xf numFmtId="169" fontId="57" fillId="0" borderId="10" xfId="0" applyNumberFormat="1" applyFont="1" applyBorder="1" applyAlignment="1">
      <alignment horizontal="right" vertical="center" wrapText="1" readingOrder="1"/>
    </xf>
    <xf numFmtId="0" fontId="8" fillId="3" borderId="93" xfId="0" applyFont="1" applyFill="1" applyBorder="1" applyAlignment="1">
      <alignment horizontal="right" vertical="center" wrapText="1"/>
    </xf>
    <xf numFmtId="0" fontId="8" fillId="3" borderId="30" xfId="0" applyFont="1" applyFill="1" applyBorder="1" applyAlignment="1">
      <alignment horizontal="right" vertical="center" wrapText="1"/>
    </xf>
    <xf numFmtId="0" fontId="7" fillId="0" borderId="12" xfId="0" applyFont="1" applyBorder="1" applyAlignment="1">
      <alignment horizontal="left" vertical="center" wrapText="1"/>
    </xf>
    <xf numFmtId="172" fontId="7" fillId="0" borderId="12" xfId="0" applyNumberFormat="1" applyFont="1" applyBorder="1" applyAlignment="1">
      <alignment horizontal="right" vertical="center"/>
    </xf>
    <xf numFmtId="172" fontId="7" fillId="0" borderId="94" xfId="0" applyNumberFormat="1" applyFont="1" applyBorder="1" applyAlignment="1">
      <alignment horizontal="right" vertical="center"/>
    </xf>
    <xf numFmtId="172" fontId="7" fillId="0" borderId="32" xfId="0" applyNumberFormat="1" applyFont="1" applyBorder="1" applyAlignment="1">
      <alignment horizontal="right" vertical="center"/>
    </xf>
    <xf numFmtId="0" fontId="7" fillId="0" borderId="13" xfId="0" applyFont="1" applyBorder="1" applyAlignment="1">
      <alignment horizontal="left" vertical="center" wrapText="1"/>
    </xf>
    <xf numFmtId="172" fontId="7" fillId="0" borderId="13" xfId="0" applyNumberFormat="1" applyFont="1" applyBorder="1" applyAlignment="1">
      <alignment horizontal="right" vertical="center"/>
    </xf>
    <xf numFmtId="172" fontId="7" fillId="0" borderId="42" xfId="0" applyNumberFormat="1" applyFont="1" applyBorder="1" applyAlignment="1">
      <alignment horizontal="right" vertical="center"/>
    </xf>
    <xf numFmtId="171" fontId="11" fillId="0" borderId="29" xfId="2" applyNumberFormat="1" applyFont="1" applyBorder="1" applyAlignment="1">
      <alignment horizontal="right" vertical="center"/>
    </xf>
    <xf numFmtId="171" fontId="10" fillId="0" borderId="91" xfId="2" applyNumberFormat="1" applyFont="1" applyBorder="1" applyAlignment="1">
      <alignment horizontal="right" vertical="center"/>
    </xf>
    <xf numFmtId="0" fontId="23" fillId="0" borderId="0" xfId="2" applyFont="1" applyAlignment="1">
      <alignment horizontal="left" vertical="center" wrapText="1" indent="1"/>
    </xf>
    <xf numFmtId="171" fontId="10" fillId="0" borderId="29" xfId="2" applyNumberFormat="1" applyFont="1" applyBorder="1" applyAlignment="1">
      <alignment horizontal="right" vertical="center"/>
    </xf>
    <xf numFmtId="0" fontId="8" fillId="3" borderId="79" xfId="0" applyFont="1" applyFill="1" applyBorder="1" applyAlignment="1">
      <alignment horizontal="center" vertical="center"/>
    </xf>
    <xf numFmtId="0" fontId="58" fillId="0" borderId="0" xfId="3" applyFont="1" applyAlignment="1">
      <alignment horizontal="center"/>
    </xf>
    <xf numFmtId="0" fontId="3" fillId="0" borderId="106" xfId="0" applyFont="1" applyBorder="1" applyAlignment="1">
      <alignment horizontal="centerContinuous" vertical="center" wrapText="1" readingOrder="1"/>
    </xf>
    <xf numFmtId="0" fontId="3" fillId="0" borderId="0" xfId="0" applyFont="1" applyAlignment="1">
      <alignment horizontal="left"/>
    </xf>
    <xf numFmtId="0" fontId="58" fillId="0" borderId="0" xfId="3" applyFont="1" applyAlignment="1">
      <alignment horizontal="left"/>
    </xf>
    <xf numFmtId="0" fontId="59" fillId="3" borderId="11" xfId="0" applyFont="1" applyFill="1" applyBorder="1" applyAlignment="1">
      <alignment horizontal="center" vertical="center"/>
    </xf>
    <xf numFmtId="0" fontId="60" fillId="3" borderId="11" xfId="0" applyFont="1" applyFill="1" applyBorder="1" applyAlignment="1">
      <alignment horizontal="center" vertical="center"/>
    </xf>
    <xf numFmtId="0" fontId="61" fillId="0" borderId="0" xfId="0" applyFont="1"/>
    <xf numFmtId="167" fontId="11" fillId="0" borderId="77" xfId="1" applyNumberFormat="1" applyFont="1" applyFill="1" applyBorder="1" applyAlignment="1">
      <alignment vertical="center"/>
    </xf>
    <xf numFmtId="167" fontId="10" fillId="8" borderId="83" xfId="1" applyNumberFormat="1" applyFont="1" applyFill="1" applyBorder="1" applyAlignment="1">
      <alignment horizontal="right"/>
    </xf>
    <xf numFmtId="0" fontId="9" fillId="0" borderId="77" xfId="0" applyFont="1" applyBorder="1" applyAlignment="1">
      <alignment horizontal="left"/>
    </xf>
    <xf numFmtId="0" fontId="8" fillId="3" borderId="79" xfId="0" applyFont="1" applyFill="1" applyBorder="1" applyAlignment="1">
      <alignment horizontal="left" vertical="center"/>
    </xf>
    <xf numFmtId="0" fontId="8" fillId="3" borderId="113" xfId="0" applyFont="1" applyFill="1" applyBorder="1" applyAlignment="1">
      <alignment horizontal="left" vertical="center" wrapText="1"/>
    </xf>
    <xf numFmtId="10" fontId="11" fillId="0" borderId="114" xfId="0" applyNumberFormat="1" applyFont="1" applyBorder="1" applyAlignment="1">
      <alignment horizontal="left" vertical="center" wrapText="1" indent="2" readingOrder="1"/>
    </xf>
    <xf numFmtId="10" fontId="11" fillId="0" borderId="115" xfId="0" applyNumberFormat="1" applyFont="1" applyBorder="1" applyAlignment="1">
      <alignment horizontal="left" vertical="center" wrapText="1" indent="2" readingOrder="1"/>
    </xf>
    <xf numFmtId="0" fontId="8" fillId="3" borderId="116" xfId="0" applyFont="1" applyFill="1" applyBorder="1" applyAlignment="1">
      <alignment horizontal="left" vertical="center"/>
    </xf>
    <xf numFmtId="0" fontId="3" fillId="0" borderId="117" xfId="0" applyFont="1" applyBorder="1" applyAlignment="1">
      <alignment horizontal="centerContinuous" vertical="center" wrapText="1" readingOrder="1"/>
    </xf>
    <xf numFmtId="0" fontId="10" fillId="0" borderId="118" xfId="0" applyFont="1" applyBorder="1" applyAlignment="1">
      <alignment horizontal="right" vertical="center" wrapText="1" readingOrder="1"/>
    </xf>
    <xf numFmtId="181" fontId="3" fillId="0" borderId="77" xfId="0" applyNumberFormat="1" applyFont="1" applyBorder="1" applyAlignment="1">
      <alignment horizontal="right" vertical="center" wrapText="1"/>
    </xf>
    <xf numFmtId="0" fontId="5" fillId="0" borderId="119" xfId="0" applyFont="1" applyBorder="1" applyAlignment="1">
      <alignment horizontal="centerContinuous" vertical="center" wrapText="1" readingOrder="1"/>
    </xf>
    <xf numFmtId="0" fontId="5" fillId="0" borderId="80" xfId="0" applyFont="1" applyBorder="1" applyAlignment="1">
      <alignment horizontal="centerContinuous" vertical="center" wrapText="1" readingOrder="1"/>
    </xf>
    <xf numFmtId="0" fontId="10" fillId="0" borderId="80" xfId="0" applyFont="1" applyBorder="1" applyAlignment="1">
      <alignment horizontal="right" vertical="center" wrapText="1" readingOrder="1"/>
    </xf>
    <xf numFmtId="181" fontId="3" fillId="0" borderId="80" xfId="0" applyNumberFormat="1" applyFont="1" applyBorder="1" applyAlignment="1">
      <alignment horizontal="right" vertical="center" wrapText="1"/>
    </xf>
    <xf numFmtId="14" fontId="4" fillId="8" borderId="120" xfId="0" quotePrefix="1" applyNumberFormat="1" applyFont="1" applyFill="1" applyBorder="1" applyAlignment="1">
      <alignment horizontal="right" vertical="center" wrapText="1"/>
    </xf>
    <xf numFmtId="14" fontId="5" fillId="8" borderId="120" xfId="0" applyNumberFormat="1" applyFont="1" applyFill="1" applyBorder="1" applyAlignment="1">
      <alignment horizontal="right" vertical="center" wrapText="1"/>
    </xf>
    <xf numFmtId="181" fontId="3" fillId="0" borderId="121" xfId="0" applyNumberFormat="1" applyFont="1" applyBorder="1" applyAlignment="1">
      <alignment horizontal="right" vertical="center" wrapText="1"/>
    </xf>
    <xf numFmtId="0" fontId="11" fillId="0" borderId="115" xfId="0" applyFont="1" applyBorder="1" applyAlignment="1">
      <alignment horizontal="left" vertical="center" wrapText="1" readingOrder="1"/>
    </xf>
    <xf numFmtId="10" fontId="9" fillId="0" borderId="77" xfId="1" applyNumberFormat="1" applyFont="1" applyBorder="1"/>
    <xf numFmtId="10" fontId="3" fillId="0" borderId="77" xfId="1" applyNumberFormat="1" applyFont="1" applyBorder="1"/>
    <xf numFmtId="0" fontId="3" fillId="0" borderId="77" xfId="0" applyFont="1" applyBorder="1" applyAlignment="1">
      <alignment horizontal="right"/>
    </xf>
    <xf numFmtId="0" fontId="8" fillId="3" borderId="79" xfId="0" applyFont="1" applyFill="1" applyBorder="1" applyAlignment="1">
      <alignment horizontal="right" vertical="center"/>
    </xf>
    <xf numFmtId="0" fontId="8" fillId="3" borderId="122" xfId="0" applyFont="1" applyFill="1" applyBorder="1" applyAlignment="1">
      <alignment horizontal="right" vertical="center" wrapText="1"/>
    </xf>
    <xf numFmtId="171" fontId="11" fillId="4" borderId="77" xfId="0" applyNumberFormat="1" applyFont="1" applyFill="1" applyBorder="1" applyAlignment="1">
      <alignment horizontal="right"/>
    </xf>
    <xf numFmtId="0" fontId="54" fillId="3" borderId="77" xfId="0" applyFont="1" applyFill="1" applyBorder="1" applyAlignment="1">
      <alignment horizontal="center" vertical="center" wrapText="1"/>
    </xf>
    <xf numFmtId="171" fontId="22" fillId="8" borderId="83" xfId="0" applyNumberFormat="1" applyFont="1" applyFill="1" applyBorder="1" applyAlignment="1">
      <alignment horizontal="right"/>
    </xf>
    <xf numFmtId="0" fontId="22" fillId="5" borderId="123" xfId="7" applyFont="1" applyFill="1" applyBorder="1" applyAlignment="1">
      <alignment horizontal="right" vertical="center" wrapText="1"/>
    </xf>
    <xf numFmtId="171" fontId="20" fillId="0" borderId="123" xfId="7" applyNumberFormat="1" applyFont="1" applyBorder="1" applyAlignment="1">
      <alignment horizontal="right" vertical="center" wrapText="1"/>
    </xf>
    <xf numFmtId="171" fontId="10" fillId="0" borderId="83" xfId="0" applyNumberFormat="1" applyFont="1" applyBorder="1" applyAlignment="1">
      <alignment horizontal="right"/>
    </xf>
    <xf numFmtId="167" fontId="10" fillId="0" borderId="77" xfId="1" applyNumberFormat="1" applyFont="1" applyFill="1" applyBorder="1" applyAlignment="1">
      <alignment vertical="center"/>
    </xf>
    <xf numFmtId="171" fontId="10" fillId="8" borderId="124" xfId="0" applyNumberFormat="1" applyFont="1" applyFill="1" applyBorder="1" applyAlignment="1">
      <alignment horizontal="right"/>
    </xf>
    <xf numFmtId="167" fontId="27" fillId="4" borderId="125" xfId="1" applyNumberFormat="1" applyFont="1" applyFill="1" applyBorder="1" applyAlignment="1">
      <alignment vertical="center"/>
    </xf>
    <xf numFmtId="171" fontId="11" fillId="5" borderId="80" xfId="2" applyNumberFormat="1" applyFont="1" applyFill="1" applyBorder="1" applyAlignment="1">
      <alignment horizontal="right" vertical="center" wrapText="1"/>
    </xf>
    <xf numFmtId="171" fontId="10" fillId="4" borderId="83" xfId="0" applyNumberFormat="1" applyFont="1" applyFill="1" applyBorder="1" applyAlignment="1">
      <alignment horizontal="right"/>
    </xf>
    <xf numFmtId="0" fontId="11" fillId="5" borderId="82" xfId="2" applyFont="1" applyFill="1" applyBorder="1" applyAlignment="1">
      <alignment horizontal="right" vertical="center"/>
    </xf>
    <xf numFmtId="168" fontId="11" fillId="5" borderId="77" xfId="2" applyNumberFormat="1" applyFont="1" applyFill="1" applyBorder="1" applyAlignment="1">
      <alignment horizontal="right" vertical="center" wrapText="1"/>
    </xf>
    <xf numFmtId="0" fontId="11" fillId="5" borderId="82" xfId="2" applyFont="1" applyFill="1" applyBorder="1" applyAlignment="1">
      <alignment vertical="center"/>
    </xf>
    <xf numFmtId="0" fontId="11" fillId="0" borderId="77" xfId="2" applyFont="1" applyBorder="1"/>
    <xf numFmtId="0" fontId="8" fillId="3" borderId="123" xfId="0" applyFont="1" applyFill="1" applyBorder="1" applyAlignment="1">
      <alignment horizontal="centerContinuous" vertical="center"/>
    </xf>
    <xf numFmtId="171" fontId="10" fillId="8" borderId="82" xfId="0" applyNumberFormat="1" applyFont="1" applyFill="1" applyBorder="1" applyAlignment="1">
      <alignment horizontal="center"/>
    </xf>
    <xf numFmtId="171" fontId="23" fillId="6" borderId="126" xfId="2" applyNumberFormat="1" applyFont="1" applyFill="1" applyBorder="1" applyAlignment="1">
      <alignment horizontal="right" vertical="center" wrapText="1"/>
    </xf>
    <xf numFmtId="171" fontId="23" fillId="6" borderId="127" xfId="2" applyNumberFormat="1" applyFont="1" applyFill="1" applyBorder="1" applyAlignment="1">
      <alignment horizontal="right" vertical="center" wrapText="1"/>
    </xf>
    <xf numFmtId="0" fontId="10" fillId="0" borderId="26" xfId="0" applyFont="1" applyBorder="1" applyAlignment="1">
      <alignment horizontal="left" vertical="center" indent="1"/>
    </xf>
    <xf numFmtId="0" fontId="56" fillId="5" borderId="0" xfId="0" applyFont="1" applyFill="1" applyAlignment="1">
      <alignment horizontal="left" wrapText="1"/>
    </xf>
    <xf numFmtId="0" fontId="57" fillId="0" borderId="0" xfId="0" applyFont="1" applyAlignment="1">
      <alignment horizontal="left"/>
    </xf>
    <xf numFmtId="0" fontId="57" fillId="0" borderId="128" xfId="0" applyFont="1" applyBorder="1" applyAlignment="1">
      <alignment horizontal="left"/>
    </xf>
    <xf numFmtId="0" fontId="56" fillId="5" borderId="128" xfId="0" applyFont="1" applyFill="1" applyBorder="1" applyAlignment="1">
      <alignment horizontal="left" wrapText="1"/>
    </xf>
    <xf numFmtId="0" fontId="8" fillId="3" borderId="129" xfId="0" applyFont="1" applyFill="1" applyBorder="1" applyAlignment="1">
      <alignment horizontal="center" vertical="center" wrapText="1"/>
    </xf>
    <xf numFmtId="0" fontId="8" fillId="3" borderId="130" xfId="0" applyFont="1" applyFill="1" applyBorder="1" applyAlignment="1">
      <alignment horizontal="center" vertical="center" wrapText="1"/>
    </xf>
    <xf numFmtId="0" fontId="10" fillId="0" borderId="131" xfId="0" applyFont="1" applyBorder="1" applyAlignment="1">
      <alignment vertical="center"/>
    </xf>
    <xf numFmtId="0" fontId="10" fillId="0" borderId="132" xfId="0" applyFont="1" applyBorder="1" applyAlignment="1">
      <alignment vertical="center"/>
    </xf>
    <xf numFmtId="172" fontId="7" fillId="5" borderId="131" xfId="0" applyNumberFormat="1" applyFont="1" applyFill="1" applyBorder="1" applyAlignment="1">
      <alignment horizontal="right" vertical="center"/>
    </xf>
    <xf numFmtId="172" fontId="7" fillId="5" borderId="132" xfId="0" applyNumberFormat="1" applyFont="1" applyFill="1" applyBorder="1" applyAlignment="1">
      <alignment horizontal="right" vertical="center"/>
    </xf>
    <xf numFmtId="171" fontId="11" fillId="0" borderId="133" xfId="0" applyNumberFormat="1" applyFont="1" applyBorder="1" applyAlignment="1">
      <alignment horizontal="right"/>
    </xf>
    <xf numFmtId="171" fontId="11" fillId="0" borderId="127" xfId="0" applyNumberFormat="1" applyFont="1" applyBorder="1" applyAlignment="1">
      <alignment horizontal="right"/>
    </xf>
    <xf numFmtId="172" fontId="7" fillId="5" borderId="133" xfId="0" applyNumberFormat="1" applyFont="1" applyFill="1" applyBorder="1" applyAlignment="1">
      <alignment horizontal="right" vertical="center"/>
    </xf>
    <xf numFmtId="172" fontId="7" fillId="5" borderId="127" xfId="0" applyNumberFormat="1" applyFont="1" applyFill="1" applyBorder="1" applyAlignment="1">
      <alignment horizontal="right" vertical="center"/>
    </xf>
    <xf numFmtId="2" fontId="11" fillId="0" borderId="131" xfId="0" applyNumberFormat="1" applyFont="1" applyBorder="1" applyAlignment="1">
      <alignment horizontal="right"/>
    </xf>
    <xf numFmtId="2" fontId="11" fillId="0" borderId="132" xfId="0" applyNumberFormat="1" applyFont="1" applyBorder="1" applyAlignment="1">
      <alignment horizontal="right"/>
    </xf>
    <xf numFmtId="2" fontId="11" fillId="0" borderId="134" xfId="0" applyNumberFormat="1" applyFont="1" applyBorder="1" applyAlignment="1">
      <alignment horizontal="right"/>
    </xf>
    <xf numFmtId="2" fontId="11" fillId="0" borderId="135" xfId="0" applyNumberFormat="1" applyFont="1" applyBorder="1" applyAlignment="1">
      <alignment horizontal="right"/>
    </xf>
    <xf numFmtId="0" fontId="8" fillId="3" borderId="136" xfId="0" applyFont="1" applyFill="1" applyBorder="1" applyAlignment="1">
      <alignment horizontal="center" vertical="center" wrapText="1"/>
    </xf>
    <xf numFmtId="0" fontId="10" fillId="0" borderId="137" xfId="0" applyFont="1" applyBorder="1" applyAlignment="1">
      <alignment vertical="center"/>
    </xf>
    <xf numFmtId="172" fontId="7" fillId="5" borderId="137" xfId="0" applyNumberFormat="1" applyFont="1" applyFill="1" applyBorder="1" applyAlignment="1">
      <alignment horizontal="right" vertical="center"/>
    </xf>
    <xf numFmtId="171" fontId="11" fillId="0" borderId="138" xfId="0" applyNumberFormat="1" applyFont="1" applyBorder="1" applyAlignment="1">
      <alignment horizontal="right"/>
    </xf>
    <xf numFmtId="172" fontId="7" fillId="5" borderId="138" xfId="0" applyNumberFormat="1" applyFont="1" applyFill="1" applyBorder="1" applyAlignment="1">
      <alignment horizontal="right" vertical="center"/>
    </xf>
    <xf numFmtId="2" fontId="11" fillId="0" borderId="137" xfId="0" applyNumberFormat="1" applyFont="1" applyBorder="1" applyAlignment="1">
      <alignment horizontal="right"/>
    </xf>
    <xf numFmtId="2" fontId="11" fillId="0" borderId="139" xfId="0" applyNumberFormat="1" applyFont="1" applyBorder="1" applyAlignment="1">
      <alignment horizontal="right"/>
    </xf>
    <xf numFmtId="171" fontId="11" fillId="0" borderId="77" xfId="2" applyNumberFormat="1" applyFont="1" applyBorder="1" applyAlignment="1">
      <alignment horizontal="right" vertical="center" wrapText="1"/>
    </xf>
    <xf numFmtId="171" fontId="10" fillId="5" borderId="77" xfId="2" applyNumberFormat="1" applyFont="1" applyFill="1" applyBorder="1" applyAlignment="1">
      <alignment horizontal="right" vertical="center" wrapText="1"/>
    </xf>
    <xf numFmtId="3" fontId="23" fillId="6" borderId="90" xfId="2" applyNumberFormat="1" applyFont="1" applyFill="1" applyBorder="1" applyAlignment="1">
      <alignment horizontal="right" vertical="center" wrapText="1"/>
    </xf>
    <xf numFmtId="0" fontId="8" fillId="3" borderId="78" xfId="0" applyFont="1" applyFill="1" applyBorder="1" applyAlignment="1">
      <alignment horizontal="left" vertical="center"/>
    </xf>
    <xf numFmtId="169" fontId="11" fillId="0" borderId="114" xfId="0" applyNumberFormat="1" applyFont="1" applyBorder="1" applyAlignment="1">
      <alignment horizontal="right" vertical="center" wrapText="1" readingOrder="1"/>
    </xf>
    <xf numFmtId="169" fontId="57" fillId="0" borderId="114" xfId="0" applyNumberFormat="1" applyFont="1" applyBorder="1" applyAlignment="1">
      <alignment horizontal="right" vertical="center" wrapText="1" readingOrder="1"/>
    </xf>
    <xf numFmtId="3" fontId="10" fillId="0" borderId="77" xfId="2" applyNumberFormat="1" applyFont="1" applyBorder="1" applyAlignment="1">
      <alignment horizontal="right" vertical="center" wrapText="1"/>
    </xf>
    <xf numFmtId="14" fontId="10" fillId="0" borderId="62" xfId="2" applyNumberFormat="1" applyFont="1" applyBorder="1" applyAlignment="1">
      <alignment horizontal="left" vertical="center" wrapText="1"/>
    </xf>
    <xf numFmtId="3" fontId="10" fillId="0" borderId="62" xfId="2" applyNumberFormat="1" applyFont="1" applyBorder="1" applyAlignment="1">
      <alignment horizontal="right" vertical="center" wrapText="1"/>
    </xf>
    <xf numFmtId="3" fontId="10" fillId="0" borderId="140" xfId="2" applyNumberFormat="1" applyFont="1" applyBorder="1" applyAlignment="1">
      <alignment horizontal="right" vertical="center" wrapText="1"/>
    </xf>
    <xf numFmtId="0" fontId="8" fillId="3" borderId="141" xfId="0" applyFont="1" applyFill="1" applyBorder="1" applyAlignment="1">
      <alignment horizontal="center" vertical="center" wrapText="1"/>
    </xf>
    <xf numFmtId="171" fontId="23" fillId="6" borderId="77" xfId="2" applyNumberFormat="1" applyFont="1" applyFill="1" applyBorder="1" applyAlignment="1">
      <alignment horizontal="right" vertical="center"/>
    </xf>
    <xf numFmtId="0" fontId="11" fillId="5" borderId="77" xfId="2" applyFont="1" applyFill="1" applyBorder="1" applyAlignment="1">
      <alignment horizontal="right" vertical="center"/>
    </xf>
    <xf numFmtId="0" fontId="9" fillId="0" borderId="92" xfId="0" applyFont="1" applyBorder="1"/>
    <xf numFmtId="171" fontId="11" fillId="5" borderId="77" xfId="2" applyNumberFormat="1" applyFont="1" applyFill="1" applyBorder="1" applyAlignment="1">
      <alignment vertical="center" wrapText="1"/>
    </xf>
    <xf numFmtId="171" fontId="23" fillId="6" borderId="77" xfId="2" applyNumberFormat="1" applyFont="1" applyFill="1" applyBorder="1" applyAlignment="1">
      <alignment vertical="center" wrapText="1"/>
    </xf>
    <xf numFmtId="0" fontId="7" fillId="0" borderId="77" xfId="2" applyFont="1" applyBorder="1" applyAlignment="1">
      <alignment horizontal="right" vertical="center" wrapText="1"/>
    </xf>
    <xf numFmtId="174" fontId="10" fillId="8" borderId="83" xfId="2" applyNumberFormat="1" applyFont="1" applyFill="1" applyBorder="1" applyAlignment="1">
      <alignment horizontal="right" vertical="center"/>
    </xf>
    <xf numFmtId="171" fontId="20" fillId="5" borderId="77" xfId="2" applyNumberFormat="1" applyFont="1" applyFill="1" applyBorder="1" applyAlignment="1">
      <alignment horizontal="right" vertical="center" wrapText="1"/>
    </xf>
    <xf numFmtId="171" fontId="11" fillId="4" borderId="82" xfId="2" applyNumberFormat="1" applyFont="1" applyFill="1" applyBorder="1" applyAlignment="1">
      <alignment horizontal="right" vertical="center"/>
    </xf>
    <xf numFmtId="171" fontId="11" fillId="4" borderId="80" xfId="2" applyNumberFormat="1" applyFont="1" applyFill="1" applyBorder="1" applyAlignment="1">
      <alignment horizontal="right" vertical="center" wrapText="1"/>
    </xf>
    <xf numFmtId="0" fontId="3" fillId="0" borderId="77" xfId="2" applyFont="1" applyBorder="1" applyAlignment="1">
      <alignment horizontal="right" vertical="center"/>
    </xf>
    <xf numFmtId="171" fontId="10" fillId="4" borderId="77" xfId="2" applyNumberFormat="1" applyFont="1" applyFill="1" applyBorder="1" applyAlignment="1">
      <alignment horizontal="right" vertical="center" wrapText="1"/>
    </xf>
    <xf numFmtId="0" fontId="3" fillId="0" borderId="77" xfId="2" applyFont="1" applyBorder="1" applyAlignment="1">
      <alignment vertical="center"/>
    </xf>
    <xf numFmtId="167" fontId="11" fillId="4" borderId="77" xfId="51" applyNumberFormat="1" applyFont="1" applyFill="1" applyBorder="1" applyAlignment="1">
      <alignment horizontal="right" vertical="center" wrapText="1"/>
    </xf>
    <xf numFmtId="10" fontId="11" fillId="4" borderId="77" xfId="51" applyNumberFormat="1" applyFont="1" applyFill="1" applyBorder="1" applyAlignment="1">
      <alignment horizontal="right" vertical="center" wrapText="1"/>
    </xf>
    <xf numFmtId="171" fontId="11" fillId="4" borderId="82" xfId="2" applyNumberFormat="1" applyFont="1" applyFill="1" applyBorder="1" applyAlignment="1">
      <alignment horizontal="right" vertical="center" wrapText="1"/>
    </xf>
    <xf numFmtId="171" fontId="11" fillId="4" borderId="77" xfId="2" applyNumberFormat="1" applyFont="1" applyFill="1" applyBorder="1" applyAlignment="1">
      <alignment vertical="center" wrapText="1"/>
    </xf>
    <xf numFmtId="171" fontId="10" fillId="4" borderId="81" xfId="2" applyNumberFormat="1" applyFont="1" applyFill="1" applyBorder="1" applyAlignment="1">
      <alignment horizontal="right" vertical="center"/>
    </xf>
    <xf numFmtId="171" fontId="10" fillId="4" borderId="77" xfId="2" applyNumberFormat="1" applyFont="1" applyFill="1" applyBorder="1" applyAlignment="1">
      <alignment horizontal="right" vertical="center"/>
    </xf>
    <xf numFmtId="171" fontId="27" fillId="9" borderId="77" xfId="2" applyNumberFormat="1" applyFont="1" applyFill="1" applyBorder="1" applyAlignment="1">
      <alignment horizontal="right" vertical="center"/>
    </xf>
    <xf numFmtId="0" fontId="3" fillId="0" borderId="77" xfId="2" applyFont="1" applyBorder="1" applyAlignment="1">
      <alignment horizontal="right"/>
    </xf>
    <xf numFmtId="0" fontId="24" fillId="0" borderId="77" xfId="6" applyBorder="1" applyAlignment="1">
      <alignment horizontal="right"/>
    </xf>
    <xf numFmtId="171" fontId="7" fillId="5" borderId="77" xfId="2" applyNumberFormat="1" applyFont="1" applyFill="1" applyBorder="1" applyAlignment="1">
      <alignment horizontal="right" vertical="center" wrapText="1"/>
    </xf>
    <xf numFmtId="171" fontId="23" fillId="6" borderId="77" xfId="384" applyNumberFormat="1" applyFont="1" applyFill="1" applyBorder="1" applyAlignment="1">
      <alignment horizontal="right" vertical="center" wrapText="1"/>
    </xf>
    <xf numFmtId="171" fontId="11" fillId="5" borderId="77" xfId="384" applyNumberFormat="1" applyFont="1" applyFill="1" applyBorder="1" applyAlignment="1">
      <alignment horizontal="right" vertical="center" wrapText="1"/>
    </xf>
    <xf numFmtId="0" fontId="7" fillId="0" borderId="77" xfId="180" applyFont="1" applyBorder="1" applyAlignment="1">
      <alignment vertical="center"/>
    </xf>
    <xf numFmtId="171" fontId="11" fillId="5" borderId="77" xfId="2" applyNumberFormat="1" applyFont="1" applyFill="1" applyBorder="1" applyAlignment="1">
      <alignment horizontal="right" vertical="center"/>
    </xf>
    <xf numFmtId="171" fontId="23" fillId="6" borderId="77" xfId="2" applyNumberFormat="1" applyFont="1" applyFill="1" applyBorder="1" applyAlignment="1">
      <alignment horizontal="right" vertical="center" wrapText="1"/>
    </xf>
    <xf numFmtId="0" fontId="7" fillId="0" borderId="77" xfId="2" applyFont="1" applyBorder="1" applyAlignment="1">
      <alignment horizontal="right" vertical="center"/>
    </xf>
    <xf numFmtId="0" fontId="7" fillId="0" borderId="77" xfId="2" applyFont="1" applyBorder="1" applyAlignment="1">
      <alignment horizontal="right"/>
    </xf>
    <xf numFmtId="171" fontId="11" fillId="5" borderId="142" xfId="2" applyNumberFormat="1" applyFont="1" applyFill="1" applyBorder="1" applyAlignment="1">
      <alignment horizontal="right" vertical="center" wrapText="1"/>
    </xf>
    <xf numFmtId="171" fontId="11" fillId="5" borderId="142" xfId="2" applyNumberFormat="1" applyFont="1" applyFill="1" applyBorder="1" applyAlignment="1">
      <alignment horizontal="right" vertical="center"/>
    </xf>
    <xf numFmtId="171" fontId="10" fillId="8" borderId="144" xfId="0" applyNumberFormat="1" applyFont="1" applyFill="1" applyBorder="1" applyAlignment="1">
      <alignment horizontal="right"/>
    </xf>
    <xf numFmtId="0" fontId="7" fillId="5" borderId="142" xfId="2" applyFont="1" applyFill="1" applyBorder="1" applyAlignment="1">
      <alignment horizontal="right" vertical="center"/>
    </xf>
    <xf numFmtId="0" fontId="24" fillId="0" borderId="77" xfId="0" applyFont="1" applyBorder="1" applyAlignment="1">
      <alignment horizontal="right"/>
    </xf>
    <xf numFmtId="0" fontId="8" fillId="3" borderId="77" xfId="0" applyFont="1" applyFill="1" applyBorder="1" applyAlignment="1">
      <alignment horizontal="right" vertical="center" wrapText="1"/>
    </xf>
    <xf numFmtId="174" fontId="11" fillId="4" borderId="77" xfId="2" applyNumberFormat="1" applyFont="1" applyFill="1" applyBorder="1" applyAlignment="1">
      <alignment horizontal="right" vertical="center" wrapText="1"/>
    </xf>
    <xf numFmtId="171" fontId="10" fillId="7" borderId="144" xfId="2" applyNumberFormat="1" applyFont="1" applyFill="1" applyBorder="1" applyAlignment="1">
      <alignment horizontal="right" vertical="center"/>
    </xf>
    <xf numFmtId="0" fontId="9" fillId="0" borderId="145" xfId="0" applyFont="1" applyBorder="1"/>
    <xf numFmtId="3" fontId="11" fillId="5" borderId="145" xfId="2" applyNumberFormat="1" applyFont="1" applyFill="1" applyBorder="1" applyAlignment="1">
      <alignment horizontal="right" vertical="center" wrapText="1"/>
    </xf>
    <xf numFmtId="3" fontId="11" fillId="5" borderId="145" xfId="2" quotePrefix="1" applyNumberFormat="1" applyFont="1" applyFill="1" applyBorder="1" applyAlignment="1">
      <alignment horizontal="right" vertical="center" wrapText="1"/>
    </xf>
    <xf numFmtId="171" fontId="10" fillId="8" borderId="146" xfId="0" applyNumberFormat="1" applyFont="1" applyFill="1" applyBorder="1" applyAlignment="1">
      <alignment horizontal="right"/>
    </xf>
    <xf numFmtId="0" fontId="24" fillId="0" borderId="145" xfId="0" applyFont="1" applyBorder="1" applyAlignment="1">
      <alignment horizontal="right"/>
    </xf>
    <xf numFmtId="167" fontId="7" fillId="5" borderId="145" xfId="0" applyNumberFormat="1" applyFont="1" applyFill="1" applyBorder="1" applyAlignment="1">
      <alignment horizontal="right" vertical="center"/>
    </xf>
    <xf numFmtId="0" fontId="7" fillId="5" borderId="145" xfId="0" applyFont="1" applyFill="1" applyBorder="1" applyAlignment="1">
      <alignment horizontal="right" vertical="center"/>
    </xf>
    <xf numFmtId="0" fontId="6" fillId="6" borderId="145" xfId="0" applyFont="1" applyFill="1" applyBorder="1" applyAlignment="1">
      <alignment horizontal="right" vertical="center"/>
    </xf>
    <xf numFmtId="167" fontId="6" fillId="6" borderId="145" xfId="0" applyNumberFormat="1" applyFont="1" applyFill="1" applyBorder="1" applyAlignment="1">
      <alignment horizontal="right" vertical="center"/>
    </xf>
    <xf numFmtId="167" fontId="7" fillId="5" borderId="147" xfId="0" applyNumberFormat="1" applyFont="1" applyFill="1" applyBorder="1" applyAlignment="1">
      <alignment horizontal="right" vertical="center"/>
    </xf>
    <xf numFmtId="172" fontId="7" fillId="5" borderId="77" xfId="0" applyNumberFormat="1" applyFont="1" applyFill="1" applyBorder="1" applyAlignment="1">
      <alignment vertical="center"/>
    </xf>
    <xf numFmtId="171" fontId="23" fillId="6" borderId="80" xfId="2" applyNumberFormat="1" applyFont="1" applyFill="1" applyBorder="1" applyAlignment="1">
      <alignment vertical="center" wrapText="1"/>
    </xf>
    <xf numFmtId="0" fontId="5" fillId="0" borderId="0" xfId="0" applyFont="1" applyAlignment="1">
      <alignment wrapText="1"/>
    </xf>
    <xf numFmtId="0" fontId="8" fillId="3" borderId="141" xfId="0" applyFont="1" applyFill="1" applyBorder="1" applyAlignment="1">
      <alignment horizontal="centerContinuous" vertical="center" wrapText="1"/>
    </xf>
    <xf numFmtId="171" fontId="7" fillId="5" borderId="77" xfId="2" applyNumberFormat="1" applyFont="1" applyFill="1" applyBorder="1" applyAlignment="1">
      <alignment horizontal="left" vertical="center" wrapText="1"/>
    </xf>
    <xf numFmtId="171" fontId="7" fillId="5" borderId="148" xfId="2" applyNumberFormat="1" applyFont="1" applyFill="1" applyBorder="1" applyAlignment="1">
      <alignment horizontal="left" vertical="center" wrapText="1"/>
    </xf>
    <xf numFmtId="171" fontId="7" fillId="5" borderId="80" xfId="2" applyNumberFormat="1" applyFont="1" applyFill="1" applyBorder="1" applyAlignment="1">
      <alignment horizontal="left" vertical="center" wrapText="1"/>
    </xf>
    <xf numFmtId="171" fontId="7" fillId="5" borderId="83" xfId="2" applyNumberFormat="1" applyFont="1" applyFill="1" applyBorder="1" applyAlignment="1">
      <alignment horizontal="left" vertical="center" wrapText="1"/>
    </xf>
    <xf numFmtId="0" fontId="9" fillId="0" borderId="77" xfId="0" applyFont="1" applyBorder="1" applyAlignment="1">
      <alignment horizontal="right"/>
    </xf>
    <xf numFmtId="9" fontId="20" fillId="5" borderId="77" xfId="8" applyFont="1" applyFill="1" applyBorder="1" applyAlignment="1">
      <alignment horizontal="right" vertical="center" wrapText="1"/>
    </xf>
    <xf numFmtId="14" fontId="10" fillId="5" borderId="77" xfId="2" applyNumberFormat="1" applyFont="1" applyFill="1" applyBorder="1" applyAlignment="1">
      <alignment horizontal="right" wrapText="1"/>
    </xf>
    <xf numFmtId="171" fontId="22" fillId="5" borderId="77" xfId="2" applyNumberFormat="1" applyFont="1" applyFill="1" applyBorder="1" applyAlignment="1">
      <alignment horizontal="right" vertical="center"/>
    </xf>
    <xf numFmtId="0" fontId="43" fillId="0" borderId="0" xfId="2" applyFont="1"/>
    <xf numFmtId="0" fontId="28" fillId="0" borderId="0" xfId="2" applyFont="1"/>
    <xf numFmtId="171" fontId="38" fillId="6" borderId="90" xfId="2" applyNumberFormat="1" applyFont="1" applyFill="1" applyBorder="1" applyAlignment="1">
      <alignment horizontal="right" vertical="center"/>
    </xf>
    <xf numFmtId="171" fontId="38" fillId="6" borderId="77" xfId="2" applyNumberFormat="1" applyFont="1" applyFill="1" applyBorder="1" applyAlignment="1">
      <alignment horizontal="right" vertical="center"/>
    </xf>
    <xf numFmtId="171" fontId="38" fillId="6" borderId="91" xfId="2" applyNumberFormat="1" applyFont="1" applyFill="1" applyBorder="1" applyAlignment="1">
      <alignment horizontal="right" vertical="center"/>
    </xf>
    <xf numFmtId="171" fontId="37" fillId="5" borderId="90" xfId="2" applyNumberFormat="1" applyFont="1" applyFill="1" applyBorder="1" applyAlignment="1">
      <alignment horizontal="right" vertical="center"/>
    </xf>
    <xf numFmtId="171" fontId="37" fillId="5" borderId="77" xfId="2" applyNumberFormat="1" applyFont="1" applyFill="1" applyBorder="1" applyAlignment="1">
      <alignment horizontal="right" vertical="center"/>
    </xf>
    <xf numFmtId="171" fontId="10" fillId="7" borderId="83" xfId="2" applyNumberFormat="1" applyFont="1" applyFill="1" applyBorder="1" applyAlignment="1">
      <alignment horizontal="right" vertical="center"/>
    </xf>
    <xf numFmtId="0" fontId="42" fillId="0" borderId="77" xfId="2" applyFont="1" applyBorder="1" applyAlignment="1">
      <alignment horizontal="right"/>
    </xf>
    <xf numFmtId="0" fontId="41" fillId="0" borderId="77" xfId="2" applyFont="1" applyBorder="1" applyAlignment="1">
      <alignment horizontal="right"/>
    </xf>
    <xf numFmtId="0" fontId="8" fillId="3" borderId="89" xfId="0" applyFont="1" applyFill="1" applyBorder="1" applyAlignment="1">
      <alignment horizontal="centerContinuous" vertical="center" wrapText="1"/>
    </xf>
    <xf numFmtId="0" fontId="10" fillId="11" borderId="48" xfId="2" applyFont="1" applyFill="1" applyBorder="1" applyAlignment="1">
      <alignment vertical="center" wrapText="1"/>
    </xf>
    <xf numFmtId="0" fontId="11" fillId="11" borderId="0" xfId="2" applyFont="1" applyFill="1" applyAlignment="1">
      <alignment vertical="center" wrapText="1"/>
    </xf>
    <xf numFmtId="0" fontId="11" fillId="11" borderId="101" xfId="2" applyFont="1" applyFill="1" applyBorder="1" applyAlignment="1">
      <alignment vertical="center" wrapText="1"/>
    </xf>
    <xf numFmtId="171" fontId="10" fillId="11" borderId="77" xfId="2" applyNumberFormat="1" applyFont="1" applyFill="1" applyBorder="1" applyAlignment="1">
      <alignment horizontal="right" vertical="center" wrapText="1"/>
    </xf>
    <xf numFmtId="171" fontId="10" fillId="11" borderId="150" xfId="2" applyNumberFormat="1" applyFont="1" applyFill="1" applyBorder="1" applyAlignment="1">
      <alignment horizontal="right" vertical="center" wrapText="1"/>
    </xf>
    <xf numFmtId="171" fontId="10" fillId="11" borderId="149" xfId="2" applyNumberFormat="1" applyFont="1" applyFill="1" applyBorder="1" applyAlignment="1">
      <alignment horizontal="right" vertical="center" wrapText="1"/>
    </xf>
    <xf numFmtId="171" fontId="11" fillId="11" borderId="77" xfId="2" applyNumberFormat="1" applyFont="1" applyFill="1" applyBorder="1" applyAlignment="1">
      <alignment horizontal="right" vertical="center" wrapText="1"/>
    </xf>
    <xf numFmtId="171" fontId="11" fillId="11" borderId="151" xfId="2" applyNumberFormat="1" applyFont="1" applyFill="1" applyBorder="1" applyAlignment="1">
      <alignment horizontal="right" vertical="center" wrapText="1"/>
    </xf>
    <xf numFmtId="0" fontId="45" fillId="0" borderId="0" xfId="3" applyFont="1" applyAlignment="1">
      <alignment horizontal="left"/>
    </xf>
    <xf numFmtId="0" fontId="54" fillId="3" borderId="21" xfId="0" applyFont="1" applyFill="1" applyBorder="1" applyAlignment="1">
      <alignment horizontal="left" vertical="center"/>
    </xf>
    <xf numFmtId="14" fontId="54" fillId="3" borderId="152" xfId="0" applyNumberFormat="1" applyFont="1" applyFill="1" applyBorder="1" applyAlignment="1">
      <alignment horizontal="center" vertical="center" wrapText="1"/>
    </xf>
    <xf numFmtId="0" fontId="54" fillId="3" borderId="0" xfId="0" applyFont="1" applyFill="1" applyAlignment="1">
      <alignment horizontal="center" vertical="center" wrapText="1"/>
    </xf>
    <xf numFmtId="14" fontId="54" fillId="3" borderId="153" xfId="0" applyNumberFormat="1" applyFont="1" applyFill="1" applyBorder="1" applyAlignment="1">
      <alignment horizontal="center" vertical="center" wrapText="1"/>
    </xf>
    <xf numFmtId="0" fontId="9" fillId="0" borderId="0" xfId="0" applyFont="1" applyAlignment="1">
      <alignment vertical="top"/>
    </xf>
    <xf numFmtId="0" fontId="8" fillId="3" borderId="145" xfId="0" applyFont="1" applyFill="1" applyBorder="1" applyAlignment="1">
      <alignment horizontal="center" vertical="center" wrapText="1"/>
    </xf>
    <xf numFmtId="0" fontId="64" fillId="0" borderId="15" xfId="0" applyFont="1" applyBorder="1" applyAlignment="1">
      <alignment horizontal="left" vertical="center"/>
    </xf>
    <xf numFmtId="0" fontId="65" fillId="0" borderId="99" xfId="0" applyFont="1" applyBorder="1" applyAlignment="1">
      <alignment horizontal="left" vertical="center"/>
    </xf>
    <xf numFmtId="0" fontId="65" fillId="0" borderId="155" xfId="0" applyFont="1" applyBorder="1" applyAlignment="1">
      <alignment horizontal="left" vertical="center"/>
    </xf>
    <xf numFmtId="0" fontId="54" fillId="3" borderId="99" xfId="0" applyFont="1" applyFill="1" applyBorder="1" applyAlignment="1">
      <alignment horizontal="left" vertical="center"/>
    </xf>
    <xf numFmtId="14" fontId="54" fillId="3" borderId="156" xfId="0" applyNumberFormat="1" applyFont="1" applyFill="1" applyBorder="1" applyAlignment="1">
      <alignment horizontal="center" vertical="center" wrapText="1"/>
    </xf>
    <xf numFmtId="0" fontId="64" fillId="0" borderId="157" xfId="0" applyFont="1" applyBorder="1" applyAlignment="1">
      <alignment horizontal="left" vertical="center"/>
    </xf>
    <xf numFmtId="0" fontId="65" fillId="0" borderId="15" xfId="0" applyFont="1" applyBorder="1" applyAlignment="1">
      <alignment horizontal="left" vertical="center"/>
    </xf>
    <xf numFmtId="171" fontId="10" fillId="0" borderId="23" xfId="0" applyNumberFormat="1" applyFont="1" applyBorder="1" applyAlignment="1">
      <alignment horizontal="right"/>
    </xf>
    <xf numFmtId="171" fontId="10" fillId="0" borderId="145" xfId="0" applyNumberFormat="1" applyFont="1" applyBorder="1" applyAlignment="1">
      <alignment horizontal="right"/>
    </xf>
    <xf numFmtId="0" fontId="9" fillId="0" borderId="7" xfId="0" applyFont="1" applyBorder="1"/>
    <xf numFmtId="0" fontId="8" fillId="3" borderId="8" xfId="0" applyFont="1" applyFill="1" applyBorder="1" applyAlignment="1">
      <alignment horizontal="centerContinuous" vertical="center"/>
    </xf>
    <xf numFmtId="0" fontId="8" fillId="3" borderId="158" xfId="0" applyFont="1" applyFill="1" applyBorder="1" applyAlignment="1">
      <alignment horizontal="left" vertical="center"/>
    </xf>
    <xf numFmtId="0" fontId="8" fillId="3" borderId="159" xfId="0" applyFont="1" applyFill="1" applyBorder="1" applyAlignment="1">
      <alignment horizontal="left" vertical="center"/>
    </xf>
    <xf numFmtId="0" fontId="8" fillId="3" borderId="158" xfId="0" applyFont="1" applyFill="1" applyBorder="1" applyAlignment="1">
      <alignment horizontal="right" vertical="center"/>
    </xf>
    <xf numFmtId="0" fontId="8" fillId="3" borderId="159" xfId="0" applyFont="1" applyFill="1" applyBorder="1" applyAlignment="1">
      <alignment horizontal="right" vertical="center"/>
    </xf>
    <xf numFmtId="0" fontId="8" fillId="3" borderId="0" xfId="0" applyFont="1" applyFill="1" applyAlignment="1">
      <alignment horizontal="center" vertical="center"/>
    </xf>
    <xf numFmtId="0" fontId="13" fillId="0" borderId="9" xfId="0" applyFont="1" applyBorder="1" applyAlignment="1">
      <alignment horizontal="left" vertical="center" wrapText="1" readingOrder="1"/>
    </xf>
    <xf numFmtId="166" fontId="13" fillId="0" borderId="3" xfId="0" applyNumberFormat="1" applyFont="1" applyBorder="1" applyAlignment="1">
      <alignment horizontal="right" vertical="center" wrapText="1" readingOrder="1"/>
    </xf>
    <xf numFmtId="166" fontId="13" fillId="0" borderId="160" xfId="0" applyNumberFormat="1" applyFont="1" applyBorder="1" applyAlignment="1">
      <alignment horizontal="right" vertical="center" wrapText="1" readingOrder="1"/>
    </xf>
    <xf numFmtId="167" fontId="13" fillId="0" borderId="3" xfId="0" applyNumberFormat="1" applyFont="1" applyBorder="1" applyAlignment="1">
      <alignment horizontal="right" vertical="center" wrapText="1" readingOrder="1"/>
    </xf>
    <xf numFmtId="167" fontId="13" fillId="0" borderId="161" xfId="0" applyNumberFormat="1" applyFont="1" applyBorder="1" applyAlignment="1">
      <alignment horizontal="right" vertical="center" wrapText="1" readingOrder="1"/>
    </xf>
    <xf numFmtId="0" fontId="11" fillId="0" borderId="3" xfId="0" applyFont="1" applyBorder="1" applyAlignment="1">
      <alignment horizontal="left" vertical="center" wrapText="1" indent="1" readingOrder="1"/>
    </xf>
    <xf numFmtId="166" fontId="11" fillId="0" borderId="3" xfId="0" applyNumberFormat="1" applyFont="1" applyBorder="1" applyAlignment="1">
      <alignment horizontal="right" vertical="center" wrapText="1" readingOrder="1"/>
    </xf>
    <xf numFmtId="166" fontId="11" fillId="0" borderId="161" xfId="0" applyNumberFormat="1" applyFont="1" applyBorder="1" applyAlignment="1">
      <alignment horizontal="right" vertical="center" wrapText="1" readingOrder="1"/>
    </xf>
    <xf numFmtId="166" fontId="9" fillId="0" borderId="0" xfId="0" applyNumberFormat="1" applyFont="1"/>
    <xf numFmtId="0" fontId="13" fillId="0" borderId="0" xfId="0" applyFont="1" applyAlignment="1">
      <alignment horizontal="left" vertical="center" wrapText="1" readingOrder="1"/>
    </xf>
    <xf numFmtId="0" fontId="11" fillId="0" borderId="162" xfId="0" applyFont="1" applyBorder="1" applyAlignment="1">
      <alignment horizontal="left" vertical="center" wrapText="1" readingOrder="1"/>
    </xf>
    <xf numFmtId="166" fontId="11" fillId="0" borderId="5" xfId="0" applyNumberFormat="1" applyFont="1" applyBorder="1" applyAlignment="1">
      <alignment horizontal="right" vertical="center" wrapText="1" readingOrder="1"/>
    </xf>
    <xf numFmtId="167" fontId="13" fillId="0" borderId="0" xfId="0" applyNumberFormat="1" applyFont="1" applyAlignment="1">
      <alignment horizontal="right" vertical="center" wrapText="1" readingOrder="1"/>
    </xf>
    <xf numFmtId="167" fontId="13" fillId="0" borderId="163" xfId="0" applyNumberFormat="1" applyFont="1" applyBorder="1" applyAlignment="1">
      <alignment horizontal="right" vertical="center" wrapText="1" readingOrder="1"/>
    </xf>
    <xf numFmtId="0" fontId="11" fillId="0" borderId="164" xfId="0" applyFont="1" applyBorder="1" applyAlignment="1">
      <alignment horizontal="left" vertical="center" wrapText="1" readingOrder="1"/>
    </xf>
    <xf numFmtId="0" fontId="10" fillId="0" borderId="10" xfId="0" applyFont="1" applyBorder="1" applyAlignment="1">
      <alignment horizontal="left" vertical="center" wrapText="1" readingOrder="1"/>
    </xf>
    <xf numFmtId="167" fontId="13" fillId="0" borderId="2" xfId="0" applyNumberFormat="1" applyFont="1" applyBorder="1" applyAlignment="1">
      <alignment horizontal="right" vertical="center" wrapText="1" readingOrder="1"/>
    </xf>
    <xf numFmtId="167" fontId="13" fillId="0" borderId="165" xfId="0" applyNumberFormat="1" applyFont="1" applyBorder="1" applyAlignment="1">
      <alignment horizontal="right" vertical="center" wrapText="1" readingOrder="1"/>
    </xf>
    <xf numFmtId="167" fontId="9" fillId="0" borderId="0" xfId="0" applyNumberFormat="1" applyFont="1"/>
    <xf numFmtId="0" fontId="13" fillId="0" borderId="10" xfId="0" applyFont="1" applyBorder="1" applyAlignment="1">
      <alignment horizontal="left" vertical="center" wrapText="1" readingOrder="1"/>
    </xf>
    <xf numFmtId="166" fontId="13" fillId="0" borderId="2" xfId="0" applyNumberFormat="1" applyFont="1" applyBorder="1" applyAlignment="1">
      <alignment horizontal="right" vertical="center" wrapText="1" readingOrder="1"/>
    </xf>
    <xf numFmtId="166" fontId="13" fillId="0" borderId="165" xfId="0" applyNumberFormat="1" applyFont="1" applyBorder="1" applyAlignment="1">
      <alignment horizontal="right" vertical="center" wrapText="1" readingOrder="1"/>
    </xf>
    <xf numFmtId="0" fontId="66" fillId="0" borderId="0" xfId="0" applyFont="1"/>
    <xf numFmtId="0" fontId="13" fillId="0" borderId="2" xfId="0" applyFont="1" applyBorder="1" applyAlignment="1">
      <alignment horizontal="left" vertical="center" wrapText="1" indent="1" readingOrder="1"/>
    </xf>
    <xf numFmtId="0" fontId="10" fillId="0" borderId="10" xfId="0" applyFont="1" applyBorder="1" applyAlignment="1">
      <alignment horizontal="left" vertical="center" wrapText="1" indent="1" readingOrder="1"/>
    </xf>
    <xf numFmtId="184" fontId="13" fillId="0" borderId="2" xfId="0" applyNumberFormat="1" applyFont="1" applyBorder="1" applyAlignment="1">
      <alignment horizontal="right" vertical="center" wrapText="1" readingOrder="1"/>
    </xf>
    <xf numFmtId="184" fontId="13" fillId="0" borderId="165" xfId="0" applyNumberFormat="1" applyFont="1" applyBorder="1" applyAlignment="1">
      <alignment horizontal="right" vertical="center" wrapText="1" readingOrder="1"/>
    </xf>
    <xf numFmtId="184" fontId="13" fillId="0" borderId="3" xfId="0" applyNumberFormat="1" applyFont="1" applyBorder="1" applyAlignment="1">
      <alignment horizontal="right" vertical="center" wrapText="1" readingOrder="1"/>
    </xf>
    <xf numFmtId="166" fontId="13" fillId="0" borderId="161" xfId="0" applyNumberFormat="1" applyFont="1" applyBorder="1" applyAlignment="1">
      <alignment horizontal="right" vertical="center" wrapText="1" readingOrder="1"/>
    </xf>
    <xf numFmtId="0" fontId="13" fillId="0" borderId="3" xfId="0" applyFont="1" applyBorder="1" applyAlignment="1">
      <alignment horizontal="left" vertical="center" wrapText="1" indent="1" readingOrder="1"/>
    </xf>
    <xf numFmtId="167" fontId="13" fillId="0" borderId="0" xfId="1" applyNumberFormat="1" applyFont="1" applyFill="1" applyBorder="1" applyAlignment="1">
      <alignment horizontal="right" vertical="center" wrapText="1" readingOrder="1"/>
    </xf>
    <xf numFmtId="167" fontId="13" fillId="0" borderId="163" xfId="1" applyNumberFormat="1" applyFont="1" applyFill="1" applyBorder="1" applyAlignment="1">
      <alignment horizontal="right" vertical="center" wrapText="1" readingOrder="1"/>
    </xf>
    <xf numFmtId="184" fontId="13" fillId="0" borderId="161" xfId="0" applyNumberFormat="1" applyFont="1" applyBorder="1" applyAlignment="1">
      <alignment horizontal="right" vertical="center" wrapText="1" readingOrder="1"/>
    </xf>
    <xf numFmtId="184" fontId="13" fillId="0" borderId="0" xfId="1" applyNumberFormat="1" applyFont="1" applyFill="1" applyBorder="1" applyAlignment="1">
      <alignment horizontal="right" vertical="center" wrapText="1" readingOrder="1"/>
    </xf>
    <xf numFmtId="184" fontId="13" fillId="0" borderId="5" xfId="1" applyNumberFormat="1" applyFont="1" applyFill="1" applyBorder="1" applyAlignment="1">
      <alignment horizontal="right" vertical="center" wrapText="1" readingOrder="1"/>
    </xf>
    <xf numFmtId="0" fontId="10" fillId="0" borderId="0" xfId="0" applyFont="1" applyAlignment="1">
      <alignment horizontal="left" vertical="center" wrapText="1" readingOrder="1"/>
    </xf>
    <xf numFmtId="185" fontId="13" fillId="0" borderId="3" xfId="0" applyNumberFormat="1" applyFont="1" applyBorder="1" applyAlignment="1">
      <alignment horizontal="right" vertical="center" wrapText="1" readingOrder="1"/>
    </xf>
    <xf numFmtId="185" fontId="13" fillId="0" borderId="161" xfId="0" applyNumberFormat="1" applyFont="1" applyBorder="1" applyAlignment="1">
      <alignment horizontal="right" vertical="center" wrapText="1" readingOrder="1"/>
    </xf>
    <xf numFmtId="0" fontId="3" fillId="0" borderId="0" xfId="0" applyFont="1" applyAlignment="1">
      <alignment horizontal="left" vertical="center"/>
    </xf>
    <xf numFmtId="0" fontId="69" fillId="0" borderId="0" xfId="0" applyFont="1" applyAlignment="1">
      <alignment horizontal="left" vertical="center"/>
    </xf>
    <xf numFmtId="186" fontId="8" fillId="3" borderId="158" xfId="0" applyNumberFormat="1" applyFont="1" applyFill="1" applyBorder="1" applyAlignment="1">
      <alignment horizontal="right" vertical="center"/>
    </xf>
    <xf numFmtId="186" fontId="8" fillId="3" borderId="159" xfId="0" applyNumberFormat="1" applyFont="1" applyFill="1" applyBorder="1" applyAlignment="1">
      <alignment horizontal="right" vertical="center"/>
    </xf>
    <xf numFmtId="0" fontId="11" fillId="0" borderId="166" xfId="0" applyFont="1" applyBorder="1" applyAlignment="1">
      <alignment horizontal="left" vertical="center" wrapText="1" indent="2" readingOrder="1"/>
    </xf>
    <xf numFmtId="187" fontId="11" fillId="0" borderId="166" xfId="0" applyNumberFormat="1" applyFont="1" applyBorder="1" applyAlignment="1">
      <alignment horizontal="right" vertical="center" wrapText="1" readingOrder="1"/>
    </xf>
    <xf numFmtId="187" fontId="11" fillId="0" borderId="167" xfId="0" applyNumberFormat="1" applyFont="1" applyBorder="1" applyAlignment="1">
      <alignment horizontal="right" vertical="center" wrapText="1" readingOrder="1"/>
    </xf>
    <xf numFmtId="0" fontId="11" fillId="0" borderId="0" xfId="0" applyFont="1" applyAlignment="1">
      <alignment horizontal="left" vertical="center" wrapText="1" indent="2" readingOrder="1"/>
    </xf>
    <xf numFmtId="166" fontId="11" fillId="0" borderId="163" xfId="0" applyNumberFormat="1" applyFont="1" applyBorder="1" applyAlignment="1">
      <alignment horizontal="right" vertical="center" wrapText="1" readingOrder="1"/>
    </xf>
    <xf numFmtId="169" fontId="11" fillId="0" borderId="0" xfId="1" applyNumberFormat="1" applyFont="1" applyFill="1" applyAlignment="1">
      <alignment horizontal="right" vertical="center" wrapText="1" readingOrder="1"/>
    </xf>
    <xf numFmtId="0" fontId="10" fillId="0" borderId="4" xfId="0" applyFont="1" applyBorder="1" applyAlignment="1">
      <alignment horizontal="left" vertical="center" wrapText="1" readingOrder="1"/>
    </xf>
    <xf numFmtId="165" fontId="10" fillId="0" borderId="4" xfId="0" applyNumberFormat="1" applyFont="1" applyBorder="1" applyAlignment="1">
      <alignment horizontal="right" vertical="center" wrapText="1" readingOrder="1"/>
    </xf>
    <xf numFmtId="165" fontId="10" fillId="0" borderId="168" xfId="0" applyNumberFormat="1" applyFont="1" applyBorder="1" applyAlignment="1">
      <alignment horizontal="right" vertical="center" wrapText="1" readingOrder="1"/>
    </xf>
    <xf numFmtId="188" fontId="11" fillId="0" borderId="163" xfId="0" applyNumberFormat="1" applyFont="1" applyBorder="1" applyAlignment="1">
      <alignment horizontal="right" vertical="center" wrapText="1" readingOrder="1"/>
    </xf>
    <xf numFmtId="188" fontId="11" fillId="0" borderId="0" xfId="0" applyNumberFormat="1" applyFont="1" applyAlignment="1">
      <alignment horizontal="right" vertical="center" wrapText="1" readingOrder="1"/>
    </xf>
    <xf numFmtId="165" fontId="11" fillId="0" borderId="0" xfId="0" applyNumberFormat="1" applyFont="1" applyAlignment="1">
      <alignment horizontal="right" vertical="center" wrapText="1" readingOrder="1"/>
    </xf>
    <xf numFmtId="165" fontId="11" fillId="0" borderId="163" xfId="0" applyNumberFormat="1" applyFont="1" applyBorder="1" applyAlignment="1">
      <alignment horizontal="right" vertical="center" wrapText="1" readingOrder="1"/>
    </xf>
    <xf numFmtId="0" fontId="3" fillId="0" borderId="0" xfId="0" applyFont="1" applyAlignment="1">
      <alignment horizontal="justify" vertical="center"/>
    </xf>
    <xf numFmtId="0" fontId="8" fillId="3" borderId="0" xfId="0" applyFont="1" applyFill="1" applyAlignment="1">
      <alignment horizontal="right" vertical="center"/>
    </xf>
    <xf numFmtId="0" fontId="10" fillId="0" borderId="169" xfId="0" applyFont="1" applyBorder="1" applyAlignment="1">
      <alignment horizontal="left" vertical="center" wrapText="1" readingOrder="1"/>
    </xf>
    <xf numFmtId="0" fontId="11" fillId="0" borderId="0" xfId="0" applyFont="1" applyAlignment="1">
      <alignment vertical="center"/>
    </xf>
    <xf numFmtId="0" fontId="11" fillId="0" borderId="170" xfId="0" applyFont="1" applyBorder="1" applyAlignment="1">
      <alignment vertical="center"/>
    </xf>
    <xf numFmtId="165" fontId="11" fillId="0" borderId="171" xfId="0" applyNumberFormat="1" applyFont="1" applyBorder="1" applyAlignment="1">
      <alignment horizontal="right" vertical="center"/>
    </xf>
    <xf numFmtId="0" fontId="11" fillId="0" borderId="0" xfId="0" applyFont="1" applyAlignment="1">
      <alignment horizontal="left" vertical="center" wrapText="1" indent="1" readingOrder="1"/>
    </xf>
    <xf numFmtId="0" fontId="11" fillId="0" borderId="170" xfId="0" applyFont="1" applyBorder="1" applyAlignment="1">
      <alignment horizontal="left" vertical="center" wrapText="1" indent="1" readingOrder="1"/>
    </xf>
    <xf numFmtId="164" fontId="11" fillId="0" borderId="163" xfId="0" applyNumberFormat="1" applyFont="1" applyBorder="1" applyAlignment="1">
      <alignment horizontal="right" vertical="center" wrapText="1" readingOrder="1"/>
    </xf>
    <xf numFmtId="0" fontId="11" fillId="0" borderId="2" xfId="0" applyFont="1" applyBorder="1" applyAlignment="1">
      <alignment horizontal="left" vertical="center" wrapText="1" indent="1" readingOrder="1"/>
    </xf>
    <xf numFmtId="0" fontId="11" fillId="0" borderId="172" xfId="0" applyFont="1" applyBorder="1" applyAlignment="1">
      <alignment horizontal="left" vertical="center" wrapText="1" indent="1" readingOrder="1"/>
    </xf>
    <xf numFmtId="164" fontId="11" fillId="0" borderId="2" xfId="0" applyNumberFormat="1" applyFont="1" applyBorder="1" applyAlignment="1">
      <alignment horizontal="right" vertical="center" wrapText="1" readingOrder="1"/>
    </xf>
    <xf numFmtId="164" fontId="11" fillId="0" borderId="165" xfId="0" applyNumberFormat="1" applyFont="1" applyBorder="1" applyAlignment="1">
      <alignment horizontal="right" vertical="center" wrapText="1" readingOrder="1"/>
    </xf>
    <xf numFmtId="189" fontId="3" fillId="0" borderId="0" xfId="0" applyNumberFormat="1" applyFont="1" applyAlignment="1">
      <alignment horizontal="right" vertical="center"/>
    </xf>
    <xf numFmtId="164" fontId="3" fillId="0" borderId="0" xfId="0" applyNumberFormat="1" applyFont="1" applyAlignment="1">
      <alignment horizontal="right" vertical="center"/>
    </xf>
    <xf numFmtId="0" fontId="8" fillId="12" borderId="0" xfId="0" applyFont="1" applyFill="1" applyAlignment="1">
      <alignment horizontal="left" vertical="center" wrapText="1" readingOrder="1"/>
    </xf>
    <xf numFmtId="0" fontId="10" fillId="0" borderId="6" xfId="0" applyFont="1" applyBorder="1" applyAlignment="1">
      <alignment horizontal="left" vertical="center" wrapText="1" readingOrder="1"/>
    </xf>
    <xf numFmtId="0" fontId="10" fillId="0" borderId="170" xfId="0" applyFont="1" applyBorder="1" applyAlignment="1">
      <alignment horizontal="left" vertical="center" wrapText="1" readingOrder="1"/>
    </xf>
    <xf numFmtId="165" fontId="10" fillId="0" borderId="173" xfId="0" applyNumberFormat="1" applyFont="1" applyBorder="1" applyAlignment="1">
      <alignment horizontal="right" vertical="center" wrapText="1" readingOrder="1"/>
    </xf>
    <xf numFmtId="165" fontId="10" fillId="0" borderId="2" xfId="0" applyNumberFormat="1" applyFont="1" applyBorder="1" applyAlignment="1">
      <alignment horizontal="right" vertical="center" wrapText="1" readingOrder="1"/>
    </xf>
    <xf numFmtId="165" fontId="10" fillId="0" borderId="165" xfId="0" applyNumberFormat="1" applyFont="1" applyBorder="1" applyAlignment="1">
      <alignment horizontal="right" vertical="center" wrapText="1" readingOrder="1"/>
    </xf>
    <xf numFmtId="166" fontId="10" fillId="0" borderId="174" xfId="0" applyNumberFormat="1" applyFont="1" applyBorder="1" applyAlignment="1">
      <alignment horizontal="right" vertical="center" wrapText="1" readingOrder="1"/>
    </xf>
    <xf numFmtId="166" fontId="10" fillId="0" borderId="4" xfId="0" applyNumberFormat="1" applyFont="1" applyBorder="1" applyAlignment="1">
      <alignment horizontal="right" vertical="center" wrapText="1" readingOrder="1"/>
    </xf>
    <xf numFmtId="166" fontId="10" fillId="0" borderId="168" xfId="0" applyNumberFormat="1" applyFont="1" applyBorder="1" applyAlignment="1">
      <alignment horizontal="right" vertical="center" wrapText="1" readingOrder="1"/>
    </xf>
    <xf numFmtId="0" fontId="11" fillId="0" borderId="0" xfId="0" applyFont="1" applyAlignment="1">
      <alignment horizontal="left" vertical="center" wrapText="1" readingOrder="1"/>
    </xf>
    <xf numFmtId="0" fontId="11" fillId="0" borderId="170" xfId="0" applyFont="1" applyBorder="1" applyAlignment="1">
      <alignment horizontal="left" vertical="center" wrapText="1" readingOrder="1"/>
    </xf>
    <xf numFmtId="166" fontId="11" fillId="0" borderId="2" xfId="0" applyNumberFormat="1" applyFont="1" applyBorder="1" applyAlignment="1">
      <alignment horizontal="right" vertical="center" wrapText="1" readingOrder="1"/>
    </xf>
    <xf numFmtId="166" fontId="11" fillId="0" borderId="165" xfId="0" applyNumberFormat="1" applyFont="1" applyBorder="1" applyAlignment="1">
      <alignment horizontal="right" vertical="center" wrapText="1" readingOrder="1"/>
    </xf>
    <xf numFmtId="0" fontId="11" fillId="0" borderId="175" xfId="0" applyFont="1" applyBorder="1" applyAlignment="1">
      <alignment horizontal="left" vertical="center" wrapText="1" indent="1" readingOrder="1"/>
    </xf>
    <xf numFmtId="166" fontId="11" fillId="0" borderId="173" xfId="0" applyNumberFormat="1" applyFont="1" applyBorder="1" applyAlignment="1">
      <alignment horizontal="right" vertical="center" wrapText="1" readingOrder="1"/>
    </xf>
    <xf numFmtId="10" fontId="11" fillId="0" borderId="0" xfId="1" applyNumberFormat="1" applyFont="1" applyAlignment="1">
      <alignment horizontal="left" vertical="center" wrapText="1" indent="1" readingOrder="1"/>
    </xf>
    <xf numFmtId="0" fontId="8" fillId="12" borderId="170" xfId="0" applyFont="1" applyFill="1" applyBorder="1" applyAlignment="1">
      <alignment horizontal="left" vertical="center" wrapText="1" readingOrder="1"/>
    </xf>
    <xf numFmtId="165" fontId="10" fillId="0" borderId="6" xfId="0" applyNumberFormat="1" applyFont="1" applyBorder="1" applyAlignment="1">
      <alignment horizontal="right" vertical="center" wrapText="1" readingOrder="1"/>
    </xf>
    <xf numFmtId="165" fontId="10" fillId="0" borderId="176" xfId="0" applyNumberFormat="1" applyFont="1" applyBorder="1" applyAlignment="1">
      <alignment horizontal="right" vertical="center" wrapText="1" readingOrder="1"/>
    </xf>
    <xf numFmtId="166" fontId="10" fillId="0" borderId="6" xfId="0" applyNumberFormat="1" applyFont="1" applyBorder="1" applyAlignment="1">
      <alignment horizontal="right" vertical="center" wrapText="1" readingOrder="1"/>
    </xf>
    <xf numFmtId="166" fontId="10" fillId="0" borderId="176" xfId="0" applyNumberFormat="1" applyFont="1" applyBorder="1" applyAlignment="1">
      <alignment horizontal="right" vertical="center" wrapText="1" readingOrder="1"/>
    </xf>
    <xf numFmtId="166" fontId="10" fillId="0" borderId="163" xfId="0" applyNumberFormat="1" applyFont="1" applyBorder="1" applyAlignment="1">
      <alignment horizontal="right" vertical="center" wrapText="1" readingOrder="1"/>
    </xf>
    <xf numFmtId="166" fontId="10" fillId="0" borderId="173" xfId="0" applyNumberFormat="1" applyFont="1" applyBorder="1" applyAlignment="1">
      <alignment horizontal="right" vertical="center" wrapText="1" readingOrder="1"/>
    </xf>
    <xf numFmtId="166" fontId="10" fillId="0" borderId="2" xfId="0" applyNumberFormat="1" applyFont="1" applyBorder="1" applyAlignment="1">
      <alignment horizontal="right" vertical="center" wrapText="1" readingOrder="1"/>
    </xf>
    <xf numFmtId="166" fontId="10" fillId="0" borderId="165" xfId="0" applyNumberFormat="1" applyFont="1" applyBorder="1" applyAlignment="1">
      <alignment horizontal="right" vertical="center" wrapText="1" readingOrder="1"/>
    </xf>
    <xf numFmtId="189" fontId="7" fillId="0" borderId="0" xfId="0" applyNumberFormat="1" applyFont="1" applyAlignment="1">
      <alignment horizontal="right" vertical="center"/>
    </xf>
    <xf numFmtId="164" fontId="7" fillId="0" borderId="0" xfId="0" applyNumberFormat="1" applyFont="1" applyAlignment="1">
      <alignment horizontal="right" vertical="center"/>
    </xf>
    <xf numFmtId="0" fontId="5" fillId="0" borderId="4" xfId="0" applyFont="1" applyBorder="1" applyAlignment="1">
      <alignment horizontal="left" vertical="center"/>
    </xf>
    <xf numFmtId="164" fontId="4" fillId="0" borderId="4" xfId="0" applyNumberFormat="1" applyFont="1" applyBorder="1" applyAlignment="1">
      <alignment horizontal="right" vertical="center"/>
    </xf>
    <xf numFmtId="164" fontId="4" fillId="2" borderId="4" xfId="0" applyNumberFormat="1" applyFont="1" applyFill="1" applyBorder="1" applyAlignment="1">
      <alignment horizontal="right" vertical="center"/>
    </xf>
    <xf numFmtId="0" fontId="3" fillId="0" borderId="0" xfId="0" applyFont="1" applyAlignment="1">
      <alignment horizontal="left" vertical="center" indent="1"/>
    </xf>
    <xf numFmtId="164" fontId="3" fillId="0" borderId="177" xfId="0" applyNumberFormat="1" applyFont="1" applyBorder="1" applyAlignment="1">
      <alignment horizontal="right" vertical="center"/>
    </xf>
    <xf numFmtId="164" fontId="3" fillId="0" borderId="178" xfId="0" applyNumberFormat="1" applyFont="1" applyBorder="1" applyAlignment="1">
      <alignment horizontal="right" vertical="center"/>
    </xf>
    <xf numFmtId="0" fontId="3" fillId="0" borderId="0" xfId="0" applyFont="1" applyAlignment="1">
      <alignment horizontal="left" vertical="center" wrapText="1" indent="1"/>
    </xf>
    <xf numFmtId="164" fontId="3" fillId="0" borderId="69" xfId="0" applyNumberFormat="1" applyFont="1" applyBorder="1" applyAlignment="1">
      <alignment horizontal="right" vertical="center"/>
    </xf>
    <xf numFmtId="168" fontId="9" fillId="0" borderId="0" xfId="0" applyNumberFormat="1" applyFont="1"/>
    <xf numFmtId="190" fontId="9" fillId="0" borderId="0" xfId="0" applyNumberFormat="1" applyFont="1"/>
    <xf numFmtId="169" fontId="9" fillId="0" borderId="0" xfId="0" applyNumberFormat="1" applyFont="1"/>
    <xf numFmtId="0" fontId="5" fillId="0" borderId="6" xfId="0" applyFont="1" applyBorder="1" applyAlignment="1">
      <alignment horizontal="left" vertical="center"/>
    </xf>
    <xf numFmtId="164" fontId="4" fillId="0" borderId="6" xfId="0" applyNumberFormat="1" applyFont="1" applyBorder="1" applyAlignment="1">
      <alignment horizontal="right" vertical="center"/>
    </xf>
    <xf numFmtId="164" fontId="4" fillId="2" borderId="6" xfId="0" applyNumberFormat="1" applyFont="1" applyFill="1" applyBorder="1" applyAlignment="1">
      <alignment horizontal="right" vertical="center"/>
    </xf>
    <xf numFmtId="0" fontId="3" fillId="0" borderId="4" xfId="0" applyFont="1" applyBorder="1" applyAlignment="1">
      <alignment horizontal="left" vertical="center" wrapText="1"/>
    </xf>
    <xf numFmtId="164" fontId="3" fillId="0" borderId="4" xfId="0" applyNumberFormat="1" applyFont="1" applyBorder="1" applyAlignment="1">
      <alignment horizontal="right" vertical="center" wrapText="1"/>
    </xf>
    <xf numFmtId="0" fontId="5" fillId="0" borderId="169" xfId="0" applyFont="1" applyBorder="1" applyAlignment="1">
      <alignment horizontal="left" vertical="center"/>
    </xf>
    <xf numFmtId="164" fontId="4" fillId="2" borderId="179" xfId="0" applyNumberFormat="1" applyFont="1" applyFill="1" applyBorder="1" applyAlignment="1">
      <alignment horizontal="right" vertical="center"/>
    </xf>
    <xf numFmtId="0" fontId="3" fillId="0" borderId="170" xfId="0" applyFont="1" applyBorder="1" applyAlignment="1">
      <alignment horizontal="left" vertical="center" indent="1"/>
    </xf>
    <xf numFmtId="164" fontId="3" fillId="0" borderId="58" xfId="0" applyNumberFormat="1" applyFont="1" applyBorder="1" applyAlignment="1">
      <alignment horizontal="right" vertical="center"/>
    </xf>
    <xf numFmtId="164" fontId="4" fillId="2" borderId="180" xfId="0" applyNumberFormat="1" applyFont="1" applyFill="1" applyBorder="1" applyAlignment="1">
      <alignment horizontal="right" vertical="center"/>
    </xf>
    <xf numFmtId="164" fontId="9" fillId="0" borderId="0" xfId="0" applyNumberFormat="1" applyFont="1"/>
    <xf numFmtId="0" fontId="2" fillId="0" borderId="0" xfId="0" applyFont="1" applyAlignment="1">
      <alignment horizontal="left" indent="1"/>
    </xf>
    <xf numFmtId="0" fontId="10" fillId="0" borderId="14" xfId="2" applyFont="1" applyBorder="1" applyAlignment="1">
      <alignment horizontal="left" vertical="center" wrapText="1"/>
    </xf>
    <xf numFmtId="171" fontId="10" fillId="0" borderId="46" xfId="2" applyNumberFormat="1" applyFont="1" applyBorder="1" applyAlignment="1">
      <alignment horizontal="right" vertical="center"/>
    </xf>
    <xf numFmtId="171" fontId="10" fillId="0" borderId="143" xfId="2" applyNumberFormat="1" applyFont="1" applyBorder="1" applyAlignment="1">
      <alignment horizontal="right" vertical="center"/>
    </xf>
    <xf numFmtId="14" fontId="10" fillId="0" borderId="45" xfId="2" applyNumberFormat="1" applyFont="1" applyBorder="1" applyAlignment="1">
      <alignment horizontal="right" vertical="center"/>
    </xf>
    <xf numFmtId="14" fontId="10" fillId="0" borderId="142" xfId="2" applyNumberFormat="1" applyFont="1" applyBorder="1" applyAlignment="1">
      <alignment horizontal="right" vertical="center"/>
    </xf>
    <xf numFmtId="0" fontId="8" fillId="3" borderId="45" xfId="0" applyFont="1" applyFill="1" applyBorder="1" applyAlignment="1">
      <alignment horizontal="right" vertical="center" wrapText="1"/>
    </xf>
    <xf numFmtId="0" fontId="8" fillId="3" borderId="103" xfId="0" applyFont="1" applyFill="1" applyBorder="1" applyAlignment="1">
      <alignment horizontal="right" vertical="center" wrapText="1"/>
    </xf>
    <xf numFmtId="171" fontId="10" fillId="0" borderId="47" xfId="0" applyNumberFormat="1" applyFont="1" applyBorder="1" applyAlignment="1">
      <alignment horizontal="right"/>
    </xf>
    <xf numFmtId="171" fontId="10" fillId="0" borderId="144" xfId="0" applyNumberFormat="1" applyFont="1" applyBorder="1" applyAlignment="1">
      <alignment horizontal="right"/>
    </xf>
    <xf numFmtId="171" fontId="10" fillId="0" borderId="14" xfId="2" applyNumberFormat="1" applyFont="1" applyBorder="1" applyAlignment="1">
      <alignment horizontal="right" vertical="center"/>
    </xf>
    <xf numFmtId="0" fontId="8" fillId="3" borderId="142" xfId="0" applyFont="1" applyFill="1" applyBorder="1" applyAlignment="1">
      <alignment horizontal="right" vertical="center" wrapText="1"/>
    </xf>
    <xf numFmtId="0" fontId="4" fillId="0" borderId="0" xfId="2" applyFont="1" applyAlignment="1">
      <alignment horizontal="left"/>
    </xf>
    <xf numFmtId="14" fontId="10" fillId="0" borderId="0" xfId="2" applyNumberFormat="1" applyFont="1" applyAlignment="1">
      <alignment horizontal="right" vertical="center"/>
    </xf>
    <xf numFmtId="14" fontId="10" fillId="0" borderId="181" xfId="2" applyNumberFormat="1" applyFont="1" applyBorder="1" applyAlignment="1">
      <alignment horizontal="right" vertical="center"/>
    </xf>
    <xf numFmtId="171" fontId="11" fillId="0" borderId="0" xfId="2" applyNumberFormat="1" applyFont="1" applyAlignment="1">
      <alignment horizontal="right" vertical="center"/>
    </xf>
    <xf numFmtId="171" fontId="11" fillId="0" borderId="142" xfId="2" applyNumberFormat="1" applyFont="1" applyBorder="1" applyAlignment="1">
      <alignment horizontal="right" vertical="center"/>
    </xf>
    <xf numFmtId="171" fontId="11" fillId="0" borderId="45" xfId="2" applyNumberFormat="1" applyFont="1" applyBorder="1" applyAlignment="1">
      <alignment horizontal="right" vertical="center"/>
    </xf>
    <xf numFmtId="171" fontId="10" fillId="0" borderId="47" xfId="2" applyNumberFormat="1" applyFont="1" applyBorder="1" applyAlignment="1">
      <alignment horizontal="right" vertical="center"/>
    </xf>
    <xf numFmtId="171" fontId="10" fillId="0" borderId="144" xfId="2" applyNumberFormat="1" applyFont="1" applyBorder="1" applyAlignment="1">
      <alignment horizontal="right" vertical="center"/>
    </xf>
    <xf numFmtId="0" fontId="10" fillId="0" borderId="25" xfId="2" applyFont="1" applyBorder="1" applyAlignment="1">
      <alignment horizontal="left" vertical="center" wrapText="1"/>
    </xf>
    <xf numFmtId="0" fontId="11" fillId="5" borderId="26" xfId="2" applyFont="1" applyFill="1" applyBorder="1" applyAlignment="1">
      <alignment horizontal="left" vertical="center" wrapText="1"/>
    </xf>
    <xf numFmtId="171" fontId="11" fillId="5" borderId="26" xfId="2" applyNumberFormat="1" applyFont="1" applyFill="1" applyBorder="1" applyAlignment="1">
      <alignment horizontal="right" vertical="center"/>
    </xf>
    <xf numFmtId="171" fontId="11" fillId="5" borderId="85" xfId="2" applyNumberFormat="1" applyFont="1" applyFill="1" applyBorder="1" applyAlignment="1">
      <alignment horizontal="right" vertical="center"/>
    </xf>
    <xf numFmtId="0" fontId="9" fillId="0" borderId="182" xfId="0" applyFont="1" applyBorder="1"/>
    <xf numFmtId="0" fontId="8" fillId="3" borderId="78" xfId="0" applyFont="1" applyFill="1" applyBorder="1" applyAlignment="1">
      <alignment horizontal="centerContinuous" vertical="center"/>
    </xf>
    <xf numFmtId="0" fontId="8" fillId="3" borderId="15" xfId="0" applyFont="1" applyFill="1" applyBorder="1" applyAlignment="1">
      <alignment horizontal="centerContinuous" vertical="center"/>
    </xf>
    <xf numFmtId="0" fontId="58" fillId="0" borderId="0" xfId="3" applyFont="1" applyBorder="1" applyAlignment="1">
      <alignment horizontal="left"/>
    </xf>
    <xf numFmtId="175" fontId="23" fillId="6" borderId="0" xfId="2" applyNumberFormat="1" applyFont="1" applyFill="1" applyAlignment="1">
      <alignment horizontal="left" vertical="center" wrapText="1" indent="2"/>
    </xf>
    <xf numFmtId="0" fontId="10" fillId="8" borderId="17" xfId="2" applyFont="1" applyFill="1" applyBorder="1" applyAlignment="1">
      <alignment vertical="center"/>
    </xf>
    <xf numFmtId="175" fontId="23" fillId="6" borderId="12" xfId="2" applyNumberFormat="1" applyFont="1" applyFill="1" applyBorder="1" applyAlignment="1">
      <alignment horizontal="left" vertical="center" wrapText="1" indent="2"/>
    </xf>
    <xf numFmtId="0" fontId="10" fillId="0" borderId="25" xfId="2" applyFont="1" applyBorder="1" applyAlignment="1">
      <alignment vertical="center"/>
    </xf>
    <xf numFmtId="174" fontId="10" fillId="0" borderId="25" xfId="2" applyNumberFormat="1" applyFont="1" applyBorder="1" applyAlignment="1">
      <alignment horizontal="right" vertical="center"/>
    </xf>
    <xf numFmtId="3" fontId="10" fillId="0" borderId="83" xfId="2" applyNumberFormat="1" applyFont="1" applyBorder="1" applyAlignment="1">
      <alignment horizontal="right" vertical="center"/>
    </xf>
    <xf numFmtId="3" fontId="10" fillId="0" borderId="25" xfId="2" applyNumberFormat="1" applyFont="1" applyBorder="1" applyAlignment="1">
      <alignment horizontal="right" vertical="center"/>
    </xf>
    <xf numFmtId="174" fontId="10" fillId="0" borderId="83" xfId="2" applyNumberFormat="1" applyFont="1" applyBorder="1" applyAlignment="1">
      <alignment horizontal="right" vertical="center"/>
    </xf>
    <xf numFmtId="0" fontId="10" fillId="0" borderId="14" xfId="2" applyFont="1" applyBorder="1" applyAlignment="1">
      <alignment vertical="center"/>
    </xf>
    <xf numFmtId="174" fontId="10" fillId="0" borderId="14" xfId="2" applyNumberFormat="1" applyFont="1" applyBorder="1" applyAlignment="1">
      <alignment horizontal="right" vertical="center"/>
    </xf>
    <xf numFmtId="3" fontId="10" fillId="0" borderId="81" xfId="2" applyNumberFormat="1" applyFont="1" applyBorder="1" applyAlignment="1">
      <alignment horizontal="right" vertical="center"/>
    </xf>
    <xf numFmtId="3" fontId="10" fillId="0" borderId="14" xfId="2" applyNumberFormat="1" applyFont="1" applyBorder="1" applyAlignment="1">
      <alignment horizontal="right" vertical="center"/>
    </xf>
    <xf numFmtId="0" fontId="11" fillId="0" borderId="14" xfId="2" applyFont="1" applyBorder="1" applyAlignment="1">
      <alignment vertical="center"/>
    </xf>
    <xf numFmtId="174" fontId="11" fillId="0" borderId="14" xfId="2" applyNumberFormat="1" applyFont="1" applyBorder="1" applyAlignment="1">
      <alignment horizontal="right" vertical="center"/>
    </xf>
    <xf numFmtId="3" fontId="11" fillId="0" borderId="81" xfId="2" applyNumberFormat="1" applyFont="1" applyBorder="1" applyAlignment="1">
      <alignment horizontal="right" vertical="center"/>
    </xf>
    <xf numFmtId="3" fontId="11" fillId="0" borderId="14" xfId="2" applyNumberFormat="1" applyFont="1" applyBorder="1" applyAlignment="1">
      <alignment horizontal="right" vertical="center"/>
    </xf>
    <xf numFmtId="0" fontId="11" fillId="4" borderId="26" xfId="2" applyFont="1" applyFill="1" applyBorder="1" applyAlignment="1">
      <alignment horizontal="left" vertical="center" wrapText="1"/>
    </xf>
    <xf numFmtId="0" fontId="11" fillId="4" borderId="26" xfId="2" applyFont="1" applyFill="1" applyBorder="1" applyAlignment="1">
      <alignment horizontal="right" vertical="center" wrapText="1"/>
    </xf>
    <xf numFmtId="0" fontId="11" fillId="4" borderId="85" xfId="2" applyFont="1" applyFill="1" applyBorder="1" applyAlignment="1">
      <alignment horizontal="right" vertical="center" wrapText="1"/>
    </xf>
    <xf numFmtId="0" fontId="11" fillId="0" borderId="0" xfId="2" applyFont="1" applyAlignment="1">
      <alignment vertical="center"/>
    </xf>
    <xf numFmtId="174" fontId="11" fillId="0" borderId="0" xfId="2" applyNumberFormat="1" applyFont="1" applyAlignment="1">
      <alignment horizontal="right" vertical="center"/>
    </xf>
    <xf numFmtId="3" fontId="11" fillId="0" borderId="0" xfId="2" applyNumberFormat="1" applyFont="1" applyAlignment="1">
      <alignment horizontal="right" vertical="center"/>
    </xf>
    <xf numFmtId="0" fontId="23" fillId="9" borderId="52" xfId="2" applyFont="1" applyFill="1" applyBorder="1" applyAlignment="1">
      <alignment horizontal="left" vertical="center" wrapText="1" indent="1"/>
    </xf>
    <xf numFmtId="3" fontId="11" fillId="0" borderId="77" xfId="2" applyNumberFormat="1" applyFont="1" applyBorder="1" applyAlignment="1">
      <alignment horizontal="right" vertical="center"/>
    </xf>
    <xf numFmtId="0" fontId="10" fillId="0" borderId="0" xfId="2" applyFont="1" applyAlignment="1">
      <alignment vertical="center"/>
    </xf>
    <xf numFmtId="174" fontId="10" fillId="0" borderId="0" xfId="2" applyNumberFormat="1" applyFont="1" applyAlignment="1">
      <alignment horizontal="right" vertical="center"/>
    </xf>
    <xf numFmtId="3" fontId="10" fillId="0" borderId="77" xfId="2" applyNumberFormat="1" applyFont="1" applyBorder="1" applyAlignment="1">
      <alignment horizontal="right" vertical="center"/>
    </xf>
    <xf numFmtId="3" fontId="10" fillId="0" borderId="0" xfId="2" applyNumberFormat="1" applyFont="1" applyAlignment="1">
      <alignment horizontal="right" vertical="center"/>
    </xf>
    <xf numFmtId="0" fontId="10" fillId="0" borderId="26" xfId="2" applyFont="1" applyBorder="1" applyAlignment="1">
      <alignment vertical="center"/>
    </xf>
    <xf numFmtId="3" fontId="10" fillId="0" borderId="26" xfId="2" applyNumberFormat="1" applyFont="1" applyBorder="1" applyAlignment="1">
      <alignment horizontal="right" vertical="center"/>
    </xf>
    <xf numFmtId="171" fontId="11" fillId="4" borderId="85" xfId="2" applyNumberFormat="1" applyFont="1" applyFill="1" applyBorder="1" applyAlignment="1">
      <alignment horizontal="right" vertical="center"/>
    </xf>
    <xf numFmtId="171" fontId="11" fillId="4" borderId="26" xfId="2" applyNumberFormat="1" applyFont="1" applyFill="1" applyBorder="1" applyAlignment="1">
      <alignment horizontal="right" vertical="center"/>
    </xf>
    <xf numFmtId="0" fontId="23" fillId="9" borderId="0" xfId="2" applyFont="1" applyFill="1" applyAlignment="1">
      <alignment horizontal="left" vertical="center" wrapText="1"/>
    </xf>
    <xf numFmtId="0" fontId="10" fillId="0" borderId="0" xfId="2" applyFont="1" applyAlignment="1">
      <alignment horizontal="left"/>
    </xf>
    <xf numFmtId="0" fontId="3" fillId="0" borderId="14" xfId="2" applyFont="1" applyBorder="1" applyAlignment="1">
      <alignment wrapText="1"/>
    </xf>
    <xf numFmtId="0" fontId="3" fillId="0" borderId="14" xfId="2" applyFont="1" applyBorder="1" applyAlignment="1">
      <alignment horizontal="right"/>
    </xf>
    <xf numFmtId="0" fontId="3" fillId="0" borderId="81" xfId="2" applyFont="1" applyBorder="1" applyAlignment="1">
      <alignment horizontal="right"/>
    </xf>
    <xf numFmtId="0" fontId="57" fillId="4" borderId="0" xfId="2" applyFont="1" applyFill="1" applyAlignment="1">
      <alignment horizontal="left" vertical="center" wrapText="1"/>
    </xf>
    <xf numFmtId="171" fontId="57" fillId="4" borderId="0" xfId="2" applyNumberFormat="1" applyFont="1" applyFill="1" applyAlignment="1">
      <alignment horizontal="right" vertical="center" wrapText="1"/>
    </xf>
    <xf numFmtId="171" fontId="57" fillId="4" borderId="77" xfId="2" applyNumberFormat="1" applyFont="1" applyFill="1" applyBorder="1" applyAlignment="1">
      <alignment horizontal="right" vertical="center" wrapText="1"/>
    </xf>
    <xf numFmtId="0" fontId="75" fillId="0" borderId="14" xfId="2" applyFont="1" applyBorder="1" applyAlignment="1">
      <alignment wrapText="1"/>
    </xf>
    <xf numFmtId="0" fontId="75" fillId="0" borderId="14" xfId="2" applyFont="1" applyBorder="1" applyAlignment="1">
      <alignment horizontal="right"/>
    </xf>
    <xf numFmtId="0" fontId="75" fillId="0" borderId="81" xfId="2" applyFont="1" applyBorder="1" applyAlignment="1">
      <alignment horizontal="right"/>
    </xf>
    <xf numFmtId="0" fontId="54" fillId="3" borderId="0" xfId="0" applyFont="1" applyFill="1" applyAlignment="1">
      <alignment horizontal="right" vertical="center" wrapText="1"/>
    </xf>
    <xf numFmtId="0" fontId="54" fillId="3" borderId="103" xfId="0" applyFont="1" applyFill="1" applyBorder="1" applyAlignment="1">
      <alignment horizontal="right" vertical="center" wrapText="1"/>
    </xf>
    <xf numFmtId="0" fontId="54" fillId="3" borderId="0" xfId="0" applyFont="1" applyFill="1" applyAlignment="1">
      <alignment horizontal="left" vertical="center" wrapText="1"/>
    </xf>
    <xf numFmtId="0" fontId="54" fillId="3" borderId="45" xfId="0" applyFont="1" applyFill="1" applyBorder="1" applyAlignment="1">
      <alignment horizontal="right" vertical="center" wrapText="1"/>
    </xf>
    <xf numFmtId="171" fontId="23" fillId="9" borderId="77" xfId="2" applyNumberFormat="1" applyFont="1" applyFill="1" applyBorder="1" applyAlignment="1">
      <alignment horizontal="right" vertical="center"/>
    </xf>
    <xf numFmtId="0" fontId="54" fillId="3" borderId="142" xfId="0" applyFont="1" applyFill="1" applyBorder="1" applyAlignment="1">
      <alignment horizontal="right" vertical="center" wrapText="1"/>
    </xf>
    <xf numFmtId="0" fontId="55" fillId="0" borderId="0" xfId="2" applyFont="1" applyAlignment="1">
      <alignment horizontal="left"/>
    </xf>
    <xf numFmtId="14" fontId="55" fillId="0" borderId="0" xfId="2" applyNumberFormat="1" applyFont="1" applyAlignment="1">
      <alignment horizontal="right" vertical="center"/>
    </xf>
    <xf numFmtId="14" fontId="55" fillId="0" borderId="142" xfId="2" applyNumberFormat="1" applyFont="1" applyBorder="1" applyAlignment="1">
      <alignment horizontal="right" vertical="center"/>
    </xf>
    <xf numFmtId="0" fontId="76" fillId="0" borderId="0" xfId="2" applyFont="1" applyAlignment="1">
      <alignment horizontal="left"/>
    </xf>
    <xf numFmtId="14" fontId="55" fillId="0" borderId="45" xfId="2" applyNumberFormat="1" applyFont="1" applyBorder="1" applyAlignment="1">
      <alignment horizontal="right" vertical="center"/>
    </xf>
    <xf numFmtId="0" fontId="75" fillId="0" borderId="0" xfId="2" applyFont="1" applyAlignment="1">
      <alignment horizontal="right" vertical="center"/>
    </xf>
    <xf numFmtId="0" fontId="55" fillId="0" borderId="0" xfId="2" applyFont="1" applyAlignment="1">
      <alignment vertical="center"/>
    </xf>
    <xf numFmtId="174" fontId="55" fillId="0" borderId="0" xfId="2" applyNumberFormat="1" applyFont="1" applyAlignment="1">
      <alignment horizontal="right" vertical="center"/>
    </xf>
    <xf numFmtId="3" fontId="55" fillId="0" borderId="77" xfId="2" applyNumberFormat="1" applyFont="1" applyBorder="1" applyAlignment="1">
      <alignment horizontal="right" vertical="center"/>
    </xf>
    <xf numFmtId="3" fontId="55" fillId="0" borderId="0" xfId="2" applyNumberFormat="1" applyFont="1" applyAlignment="1">
      <alignment horizontal="right" vertical="center"/>
    </xf>
    <xf numFmtId="0" fontId="54" fillId="3" borderId="45" xfId="0" applyFont="1" applyFill="1" applyBorder="1" applyAlignment="1">
      <alignment horizontal="center" vertical="center" wrapText="1"/>
    </xf>
    <xf numFmtId="0" fontId="54" fillId="3" borderId="44" xfId="0" applyFont="1" applyFill="1" applyBorder="1" applyAlignment="1">
      <alignment horizontal="centerContinuous" vertical="center"/>
    </xf>
    <xf numFmtId="174" fontId="55" fillId="8" borderId="25" xfId="2" applyNumberFormat="1" applyFont="1" applyFill="1" applyBorder="1" applyAlignment="1">
      <alignment horizontal="right" vertical="center"/>
    </xf>
    <xf numFmtId="0" fontId="10" fillId="4" borderId="0" xfId="2" applyFont="1" applyFill="1" applyAlignment="1">
      <alignment horizontal="left" vertical="center" wrapText="1"/>
    </xf>
    <xf numFmtId="14" fontId="54" fillId="3" borderId="45" xfId="0" applyNumberFormat="1" applyFont="1" applyFill="1" applyBorder="1" applyAlignment="1">
      <alignment horizontal="centerContinuous" vertical="center" wrapText="1"/>
    </xf>
    <xf numFmtId="3" fontId="56" fillId="2" borderId="0" xfId="6" applyNumberFormat="1" applyFont="1" applyFill="1" applyAlignment="1">
      <alignment horizontal="right" vertical="center" wrapText="1"/>
    </xf>
    <xf numFmtId="10" fontId="56" fillId="2" borderId="77" xfId="51" applyNumberFormat="1" applyFont="1" applyFill="1" applyBorder="1" applyAlignment="1">
      <alignment horizontal="right" vertical="center" wrapText="1"/>
    </xf>
    <xf numFmtId="0" fontId="54" fillId="3" borderId="0" xfId="0" applyFont="1" applyFill="1" applyAlignment="1">
      <alignment horizontal="centerContinuous" vertical="center" wrapText="1"/>
    </xf>
    <xf numFmtId="170" fontId="8" fillId="3" borderId="53" xfId="0" applyNumberFormat="1" applyFont="1" applyFill="1" applyBorder="1" applyAlignment="1">
      <alignment horizontal="left" vertical="center"/>
    </xf>
    <xf numFmtId="0" fontId="4" fillId="0" borderId="17" xfId="2" applyFont="1" applyBorder="1" applyAlignment="1">
      <alignment horizontal="left" vertical="top" wrapText="1"/>
    </xf>
    <xf numFmtId="14" fontId="10" fillId="0" borderId="183" xfId="2" applyNumberFormat="1" applyFont="1" applyBorder="1" applyAlignment="1">
      <alignment horizontal="right" vertical="top" wrapText="1"/>
    </xf>
    <xf numFmtId="14" fontId="10" fillId="0" borderId="17" xfId="2" applyNumberFormat="1" applyFont="1" applyBorder="1" applyAlignment="1">
      <alignment horizontal="right" vertical="top" wrapText="1"/>
    </xf>
    <xf numFmtId="14" fontId="55" fillId="0" borderId="17" xfId="2" applyNumberFormat="1" applyFont="1" applyBorder="1" applyAlignment="1">
      <alignment horizontal="right" vertical="top" wrapText="1"/>
    </xf>
    <xf numFmtId="14" fontId="55" fillId="0" borderId="82" xfId="2" applyNumberFormat="1" applyFont="1" applyBorder="1" applyAlignment="1">
      <alignment horizontal="right" vertical="top" wrapText="1"/>
    </xf>
    <xf numFmtId="0" fontId="26" fillId="0" borderId="0" xfId="0" applyFont="1" applyAlignment="1">
      <alignment vertical="top"/>
    </xf>
    <xf numFmtId="0" fontId="54" fillId="3" borderId="45" xfId="0" applyFont="1" applyFill="1" applyBorder="1" applyAlignment="1">
      <alignment horizontal="centerContinuous" vertical="center" wrapText="1"/>
    </xf>
    <xf numFmtId="10" fontId="56" fillId="2" borderId="26" xfId="51" applyNumberFormat="1" applyFont="1" applyFill="1" applyBorder="1" applyAlignment="1">
      <alignment horizontal="right" vertical="center" wrapText="1"/>
    </xf>
    <xf numFmtId="10" fontId="56" fillId="2" borderId="0" xfId="51" applyNumberFormat="1" applyFont="1" applyFill="1" applyBorder="1" applyAlignment="1">
      <alignment horizontal="right" vertical="center" wrapText="1"/>
    </xf>
    <xf numFmtId="0" fontId="4" fillId="8" borderId="25" xfId="6" applyFont="1" applyFill="1" applyBorder="1" applyAlignment="1">
      <alignment horizontal="left" vertical="center" wrapText="1"/>
    </xf>
    <xf numFmtId="3" fontId="4" fillId="8" borderId="25" xfId="6" applyNumberFormat="1" applyFont="1" applyFill="1" applyBorder="1" applyAlignment="1">
      <alignment horizontal="right" vertical="center" wrapText="1"/>
    </xf>
    <xf numFmtId="10" fontId="4" fillId="8" borderId="25" xfId="51" applyNumberFormat="1" applyFont="1" applyFill="1" applyBorder="1" applyAlignment="1">
      <alignment horizontal="right" vertical="center" wrapText="1"/>
    </xf>
    <xf numFmtId="3" fontId="76" fillId="8" borderId="25" xfId="6" applyNumberFormat="1" applyFont="1" applyFill="1" applyBorder="1" applyAlignment="1">
      <alignment horizontal="right" vertical="center" wrapText="1"/>
    </xf>
    <xf numFmtId="10" fontId="76" fillId="8" borderId="83" xfId="51" applyNumberFormat="1" applyFont="1" applyFill="1" applyBorder="1" applyAlignment="1">
      <alignment horizontal="right" vertical="center" wrapText="1"/>
    </xf>
    <xf numFmtId="10" fontId="76" fillId="8" borderId="25" xfId="51" applyNumberFormat="1" applyFont="1" applyFill="1" applyBorder="1" applyAlignment="1">
      <alignment horizontal="right" vertical="center" wrapText="1"/>
    </xf>
    <xf numFmtId="0" fontId="8" fillId="3" borderId="21" xfId="0" applyFont="1" applyFill="1" applyBorder="1" applyAlignment="1">
      <alignment horizontal="center" vertical="center" wrapText="1"/>
    </xf>
    <xf numFmtId="171" fontId="11" fillId="0" borderId="15" xfId="2" applyNumberFormat="1" applyFont="1" applyBorder="1" applyAlignment="1">
      <alignment horizontal="right" vertical="center"/>
    </xf>
    <xf numFmtId="171" fontId="10" fillId="0" borderId="78" xfId="2" applyNumberFormat="1" applyFont="1" applyBorder="1" applyAlignment="1">
      <alignment horizontal="right" vertical="center"/>
    </xf>
    <xf numFmtId="0" fontId="11" fillId="0" borderId="15" xfId="2" applyFont="1" applyBorder="1" applyAlignment="1">
      <alignment horizontal="left" vertical="center" wrapText="1" indent="1"/>
    </xf>
    <xf numFmtId="171" fontId="10" fillId="0" borderId="15" xfId="2" applyNumberFormat="1" applyFont="1" applyBorder="1" applyAlignment="1">
      <alignment horizontal="right" vertical="center"/>
    </xf>
    <xf numFmtId="3" fontId="10" fillId="8" borderId="25" xfId="2" applyNumberFormat="1" applyFont="1" applyFill="1" applyBorder="1" applyAlignment="1">
      <alignment horizontal="right" vertical="center" wrapText="1"/>
    </xf>
    <xf numFmtId="172" fontId="10" fillId="8" borderId="25" xfId="2" applyNumberFormat="1" applyFont="1" applyFill="1" applyBorder="1" applyAlignment="1">
      <alignment horizontal="right" vertical="center" wrapText="1"/>
    </xf>
    <xf numFmtId="3" fontId="10" fillId="8" borderId="83" xfId="2" applyNumberFormat="1" applyFont="1" applyFill="1" applyBorder="1" applyAlignment="1">
      <alignment horizontal="right" vertical="center" wrapText="1"/>
    </xf>
    <xf numFmtId="14" fontId="10" fillId="8" borderId="25" xfId="2" applyNumberFormat="1" applyFont="1" applyFill="1" applyBorder="1" applyAlignment="1">
      <alignment horizontal="left" vertical="center" wrapText="1"/>
    </xf>
    <xf numFmtId="171" fontId="23" fillId="9" borderId="15" xfId="2" applyNumberFormat="1" applyFont="1" applyFill="1" applyBorder="1" applyAlignment="1">
      <alignment horizontal="right" vertical="center"/>
    </xf>
    <xf numFmtId="171" fontId="27" fillId="9" borderId="78" xfId="2" applyNumberFormat="1" applyFont="1" applyFill="1" applyBorder="1" applyAlignment="1">
      <alignment horizontal="right" vertical="center"/>
    </xf>
    <xf numFmtId="0" fontId="23" fillId="9" borderId="15" xfId="2" applyFont="1" applyFill="1" applyBorder="1" applyAlignment="1">
      <alignment horizontal="left" vertical="center" wrapText="1" indent="2"/>
    </xf>
    <xf numFmtId="171" fontId="27" fillId="9" borderId="15" xfId="2" applyNumberFormat="1" applyFont="1" applyFill="1" applyBorder="1" applyAlignment="1">
      <alignment horizontal="right" vertical="center"/>
    </xf>
    <xf numFmtId="171" fontId="7" fillId="0" borderId="0" xfId="2" applyNumberFormat="1" applyFont="1" applyAlignment="1">
      <alignment vertical="center" wrapText="1"/>
    </xf>
    <xf numFmtId="171" fontId="4" fillId="7" borderId="17" xfId="2" applyNumberFormat="1" applyFont="1" applyFill="1" applyBorder="1" applyAlignment="1">
      <alignment vertical="center"/>
    </xf>
    <xf numFmtId="171" fontId="7" fillId="7" borderId="17" xfId="2" applyNumberFormat="1" applyFont="1" applyFill="1" applyBorder="1" applyAlignment="1">
      <alignment horizontal="right" vertical="center" wrapText="1"/>
    </xf>
    <xf numFmtId="171" fontId="7" fillId="7" borderId="17" xfId="2" applyNumberFormat="1" applyFont="1" applyFill="1" applyBorder="1" applyAlignment="1">
      <alignment horizontal="left" vertical="center" wrapText="1"/>
    </xf>
    <xf numFmtId="14" fontId="7" fillId="7" borderId="17" xfId="2" applyNumberFormat="1" applyFont="1" applyFill="1" applyBorder="1" applyAlignment="1">
      <alignment horizontal="left" vertical="center" wrapText="1"/>
    </xf>
    <xf numFmtId="3" fontId="4" fillId="7" borderId="17" xfId="2" applyNumberFormat="1" applyFont="1" applyFill="1" applyBorder="1" applyAlignment="1">
      <alignment horizontal="right" vertical="center" wrapText="1"/>
    </xf>
    <xf numFmtId="3" fontId="4" fillId="7" borderId="82" xfId="2" applyNumberFormat="1" applyFont="1" applyFill="1" applyBorder="1" applyAlignment="1">
      <alignment horizontal="right" vertical="center" wrapText="1"/>
    </xf>
    <xf numFmtId="171" fontId="7" fillId="0" borderId="12" xfId="2" applyNumberFormat="1" applyFont="1" applyBorder="1" applyAlignment="1">
      <alignment vertical="center" wrapText="1"/>
    </xf>
    <xf numFmtId="171" fontId="7" fillId="5" borderId="12" xfId="2" applyNumberFormat="1" applyFont="1" applyFill="1" applyBorder="1" applyAlignment="1">
      <alignment vertical="center" wrapText="1"/>
    </xf>
    <xf numFmtId="14" fontId="7" fillId="5" borderId="12" xfId="2" quotePrefix="1" applyNumberFormat="1" applyFont="1" applyFill="1" applyBorder="1" applyAlignment="1">
      <alignment horizontal="left" vertical="center" wrapText="1"/>
    </xf>
    <xf numFmtId="171" fontId="7" fillId="5" borderId="12" xfId="2" applyNumberFormat="1" applyFont="1" applyFill="1" applyBorder="1" applyAlignment="1">
      <alignment horizontal="right" vertical="center" wrapText="1"/>
    </xf>
    <xf numFmtId="171" fontId="7" fillId="5" borderId="80" xfId="2" applyNumberFormat="1" applyFont="1" applyFill="1" applyBorder="1" applyAlignment="1">
      <alignment horizontal="right" vertical="center" wrapText="1"/>
    </xf>
    <xf numFmtId="0" fontId="15" fillId="0" borderId="0" xfId="3" applyFill="1"/>
    <xf numFmtId="0" fontId="61" fillId="0" borderId="23" xfId="0" applyFont="1" applyBorder="1"/>
    <xf numFmtId="0" fontId="48" fillId="0" borderId="0" xfId="3" applyFont="1" applyFill="1"/>
    <xf numFmtId="174" fontId="10" fillId="0" borderId="81" xfId="2" applyNumberFormat="1" applyFont="1" applyBorder="1" applyAlignment="1">
      <alignment horizontal="right" vertical="center"/>
    </xf>
    <xf numFmtId="0" fontId="55" fillId="8" borderId="25" xfId="2" applyFont="1" applyFill="1" applyBorder="1" applyAlignment="1">
      <alignment vertical="center"/>
    </xf>
    <xf numFmtId="174" fontId="55" fillId="8" borderId="83" xfId="2" applyNumberFormat="1" applyFont="1" applyFill="1" applyBorder="1" applyAlignment="1">
      <alignment horizontal="right" vertical="center"/>
    </xf>
    <xf numFmtId="3" fontId="55" fillId="8" borderId="25" xfId="2" applyNumberFormat="1" applyFont="1" applyFill="1" applyBorder="1" applyAlignment="1">
      <alignment horizontal="right" vertical="center"/>
    </xf>
    <xf numFmtId="174" fontId="55" fillId="0" borderId="77" xfId="2" applyNumberFormat="1" applyFont="1" applyBorder="1" applyAlignment="1">
      <alignment horizontal="right" vertical="center"/>
    </xf>
    <xf numFmtId="0" fontId="77" fillId="6" borderId="0" xfId="384" applyFont="1" applyFill="1" applyAlignment="1">
      <alignment horizontal="left" vertical="center" wrapText="1" indent="1"/>
    </xf>
    <xf numFmtId="171" fontId="77" fillId="6" borderId="0" xfId="384" applyNumberFormat="1" applyFont="1" applyFill="1" applyAlignment="1">
      <alignment horizontal="right" vertical="center" wrapText="1"/>
    </xf>
    <xf numFmtId="171" fontId="77" fillId="6" borderId="77" xfId="384" applyNumberFormat="1" applyFont="1" applyFill="1" applyBorder="1" applyAlignment="1">
      <alignment horizontal="right" vertical="center" wrapText="1"/>
    </xf>
    <xf numFmtId="171" fontId="57" fillId="5" borderId="0" xfId="2" applyNumberFormat="1" applyFont="1" applyFill="1" applyAlignment="1">
      <alignment horizontal="right" vertical="center"/>
    </xf>
    <xf numFmtId="0" fontId="55" fillId="5" borderId="0" xfId="2" applyFont="1" applyFill="1" applyAlignment="1">
      <alignment horizontal="left" vertical="center" wrapText="1"/>
    </xf>
    <xf numFmtId="171" fontId="55" fillId="5" borderId="0" xfId="2" applyNumberFormat="1" applyFont="1" applyFill="1" applyAlignment="1">
      <alignment horizontal="right" vertical="center"/>
    </xf>
    <xf numFmtId="0" fontId="9" fillId="0" borderId="52" xfId="0" applyFont="1" applyBorder="1" applyAlignment="1">
      <alignment horizontal="left"/>
    </xf>
    <xf numFmtId="0" fontId="54" fillId="3" borderId="184" xfId="0" applyFont="1" applyFill="1" applyBorder="1" applyAlignment="1">
      <alignment horizontal="left" vertical="center"/>
    </xf>
    <xf numFmtId="0" fontId="54" fillId="3" borderId="52" xfId="0" applyFont="1" applyFill="1" applyBorder="1" applyAlignment="1">
      <alignment horizontal="left" vertical="center"/>
    </xf>
    <xf numFmtId="171" fontId="55" fillId="5" borderId="52" xfId="2" applyNumberFormat="1" applyFont="1" applyFill="1" applyBorder="1" applyAlignment="1">
      <alignment horizontal="left" vertical="center"/>
    </xf>
    <xf numFmtId="171" fontId="57" fillId="5" borderId="52" xfId="2" applyNumberFormat="1" applyFont="1" applyFill="1" applyBorder="1" applyAlignment="1">
      <alignment horizontal="left" vertical="center"/>
    </xf>
    <xf numFmtId="0" fontId="54" fillId="3" borderId="22" xfId="0" applyFont="1" applyFill="1" applyBorder="1" applyAlignment="1">
      <alignment horizontal="centerContinuous" vertical="center"/>
    </xf>
    <xf numFmtId="0" fontId="54" fillId="3" borderId="187" xfId="0" applyFont="1" applyFill="1" applyBorder="1" applyAlignment="1">
      <alignment horizontal="center" vertical="center" wrapText="1"/>
    </xf>
    <xf numFmtId="0" fontId="8" fillId="3" borderId="49" xfId="0" applyFont="1" applyFill="1" applyBorder="1" applyAlignment="1">
      <alignment horizontal="centerContinuous" vertical="center"/>
    </xf>
    <xf numFmtId="0" fontId="54" fillId="3" borderId="49" xfId="0" applyFont="1" applyFill="1" applyBorder="1" applyAlignment="1">
      <alignment horizontal="centerContinuous" vertical="center"/>
    </xf>
    <xf numFmtId="171" fontId="77" fillId="6" borderId="0" xfId="2" applyNumberFormat="1" applyFont="1" applyFill="1" applyAlignment="1">
      <alignment horizontal="right" vertical="center" wrapText="1"/>
    </xf>
    <xf numFmtId="0" fontId="23" fillId="0" borderId="0" xfId="2" applyFont="1" applyAlignment="1">
      <alignment horizontal="center" vertical="center" wrapText="1"/>
    </xf>
    <xf numFmtId="171" fontId="23" fillId="0" borderId="0" xfId="2" applyNumberFormat="1" applyFont="1" applyAlignment="1">
      <alignment horizontal="right" vertical="center" wrapText="1"/>
    </xf>
    <xf numFmtId="171" fontId="77" fillId="0" borderId="0" xfId="2" applyNumberFormat="1" applyFont="1" applyAlignment="1">
      <alignment horizontal="right" vertical="center" wrapText="1"/>
    </xf>
    <xf numFmtId="0" fontId="9" fillId="0" borderId="52" xfId="0" applyFont="1" applyBorder="1"/>
    <xf numFmtId="170" fontId="8" fillId="3" borderId="52" xfId="0" applyNumberFormat="1" applyFont="1" applyFill="1" applyBorder="1" applyAlignment="1">
      <alignment horizontal="left" vertical="center" wrapText="1"/>
    </xf>
    <xf numFmtId="0" fontId="23" fillId="6" borderId="52" xfId="2" applyFont="1" applyFill="1" applyBorder="1" applyAlignment="1">
      <alignment horizontal="left" vertical="center" wrapText="1" indent="1"/>
    </xf>
    <xf numFmtId="0" fontId="23" fillId="0" borderId="52" xfId="2" applyFont="1" applyBorder="1" applyAlignment="1">
      <alignment horizontal="left" vertical="center" wrapText="1" indent="1"/>
    </xf>
    <xf numFmtId="0" fontId="8" fillId="3" borderId="188" xfId="0" applyFont="1" applyFill="1" applyBorder="1" applyAlignment="1">
      <alignment horizontal="centerContinuous" vertical="center"/>
    </xf>
    <xf numFmtId="166" fontId="10" fillId="0" borderId="26" xfId="2" applyNumberFormat="1" applyFont="1" applyBorder="1" applyAlignment="1">
      <alignment horizontal="right" vertical="center"/>
    </xf>
    <xf numFmtId="166" fontId="55" fillId="0" borderId="189" xfId="2" applyNumberFormat="1" applyFont="1" applyBorder="1" applyAlignment="1">
      <alignment horizontal="right" vertical="center"/>
    </xf>
    <xf numFmtId="0" fontId="55" fillId="0" borderId="26" xfId="2" applyFont="1" applyBorder="1" applyAlignment="1">
      <alignment vertical="center"/>
    </xf>
    <xf numFmtId="3" fontId="55" fillId="0" borderId="26" xfId="2" applyNumberFormat="1" applyFont="1" applyBorder="1" applyAlignment="1">
      <alignment horizontal="right" vertical="center"/>
    </xf>
    <xf numFmtId="166" fontId="55" fillId="0" borderId="26" xfId="2" applyNumberFormat="1" applyFont="1" applyBorder="1" applyAlignment="1">
      <alignment horizontal="right" vertical="center"/>
    </xf>
    <xf numFmtId="0" fontId="77" fillId="6" borderId="0" xfId="2" applyFont="1" applyFill="1" applyAlignment="1">
      <alignment horizontal="left" vertical="center" wrapText="1" indent="1"/>
    </xf>
    <xf numFmtId="0" fontId="77" fillId="0" borderId="0" xfId="2" applyFont="1" applyAlignment="1">
      <alignment horizontal="left" vertical="center" wrapText="1" indent="1"/>
    </xf>
    <xf numFmtId="0" fontId="77" fillId="0" borderId="0" xfId="2" applyFont="1" applyAlignment="1">
      <alignment horizontal="center" vertical="center" wrapText="1"/>
    </xf>
    <xf numFmtId="0" fontId="77" fillId="0" borderId="52" xfId="2" applyFont="1" applyBorder="1" applyAlignment="1">
      <alignment horizontal="left" vertical="center" wrapText="1" indent="1"/>
    </xf>
    <xf numFmtId="0" fontId="77" fillId="6" borderId="0" xfId="2" applyFont="1" applyFill="1" applyAlignment="1">
      <alignment horizontal="center" vertical="center" wrapText="1"/>
    </xf>
    <xf numFmtId="0" fontId="77" fillId="6" borderId="52" xfId="2" applyFont="1" applyFill="1" applyBorder="1" applyAlignment="1">
      <alignment horizontal="left" vertical="center" wrapText="1" indent="1"/>
    </xf>
    <xf numFmtId="0" fontId="54" fillId="3" borderId="190" xfId="0" applyFont="1" applyFill="1" applyBorder="1" applyAlignment="1">
      <alignment horizontal="centerContinuous" vertical="center"/>
    </xf>
    <xf numFmtId="0" fontId="20" fillId="0" borderId="13" xfId="2" applyFont="1" applyBorder="1" applyAlignment="1">
      <alignment horizontal="center" vertical="center" wrapText="1"/>
    </xf>
    <xf numFmtId="171" fontId="20" fillId="0" borderId="13" xfId="2" applyNumberFormat="1" applyFont="1" applyBorder="1" applyAlignment="1">
      <alignment horizontal="center" vertical="center" wrapText="1"/>
    </xf>
    <xf numFmtId="0" fontId="25" fillId="0" borderId="13" xfId="2" applyFont="1" applyBorder="1" applyAlignment="1">
      <alignment horizontal="center" vertical="center"/>
    </xf>
    <xf numFmtId="171" fontId="20" fillId="0" borderId="13" xfId="2" applyNumberFormat="1" applyFont="1" applyBorder="1" applyAlignment="1">
      <alignment horizontal="center" vertical="center"/>
    </xf>
    <xf numFmtId="0" fontId="54" fillId="3" borderId="44" xfId="0" applyFont="1" applyFill="1" applyBorder="1" applyAlignment="1">
      <alignment horizontal="centerContinuous" vertical="center" wrapText="1"/>
    </xf>
    <xf numFmtId="0" fontId="78" fillId="0" borderId="13" xfId="2" applyFont="1" applyBorder="1" applyAlignment="1">
      <alignment horizontal="center" vertical="center" wrapText="1"/>
    </xf>
    <xf numFmtId="171" fontId="78" fillId="0" borderId="13" xfId="2" applyNumberFormat="1" applyFont="1" applyBorder="1" applyAlignment="1">
      <alignment horizontal="center" vertical="center" wrapText="1"/>
    </xf>
    <xf numFmtId="0" fontId="79" fillId="0" borderId="13" xfId="2" applyFont="1" applyBorder="1" applyAlignment="1">
      <alignment horizontal="center" vertical="center"/>
    </xf>
    <xf numFmtId="171" fontId="78" fillId="0" borderId="13" xfId="2" applyNumberFormat="1" applyFont="1" applyBorder="1" applyAlignment="1">
      <alignment horizontal="center" vertical="center"/>
    </xf>
    <xf numFmtId="171" fontId="20" fillId="0" borderId="48" xfId="2" applyNumberFormat="1" applyFont="1" applyBorder="1" applyAlignment="1">
      <alignment horizontal="left" vertical="center"/>
    </xf>
    <xf numFmtId="171" fontId="78" fillId="0" borderId="48" xfId="2" applyNumberFormat="1" applyFont="1" applyBorder="1" applyAlignment="1">
      <alignment horizontal="left" vertical="center"/>
    </xf>
    <xf numFmtId="170" fontId="54" fillId="3" borderId="52" xfId="0" applyNumberFormat="1" applyFont="1" applyFill="1" applyBorder="1" applyAlignment="1">
      <alignment horizontal="left" vertical="center" wrapText="1"/>
    </xf>
    <xf numFmtId="171" fontId="78" fillId="0" borderId="191" xfId="2" applyNumberFormat="1" applyFont="1" applyBorder="1" applyAlignment="1">
      <alignment horizontal="left" vertical="center" wrapText="1"/>
    </xf>
    <xf numFmtId="0" fontId="79" fillId="0" borderId="52" xfId="0" applyFont="1" applyBorder="1"/>
    <xf numFmtId="171" fontId="81" fillId="0" borderId="52" xfId="2" applyNumberFormat="1" applyFont="1" applyBorder="1" applyAlignment="1">
      <alignment horizontal="center" vertical="center" wrapText="1"/>
    </xf>
    <xf numFmtId="0" fontId="80" fillId="0" borderId="52" xfId="0" applyFont="1" applyBorder="1" applyAlignment="1">
      <alignment wrapText="1"/>
    </xf>
    <xf numFmtId="0" fontId="80" fillId="0" borderId="52" xfId="0" applyFont="1" applyBorder="1"/>
    <xf numFmtId="0" fontId="7" fillId="5" borderId="191" xfId="0" applyFont="1" applyFill="1" applyBorder="1" applyAlignment="1">
      <alignment wrapText="1"/>
    </xf>
    <xf numFmtId="0" fontId="7" fillId="0" borderId="52" xfId="0" applyFont="1" applyBorder="1"/>
    <xf numFmtId="171" fontId="36" fillId="0" borderId="52" xfId="2" applyNumberFormat="1" applyFont="1" applyBorder="1" applyAlignment="1">
      <alignment horizontal="center" vertical="center" wrapText="1"/>
    </xf>
    <xf numFmtId="0" fontId="3" fillId="0" borderId="52" xfId="0" applyFont="1" applyBorder="1" applyAlignment="1">
      <alignment wrapText="1"/>
    </xf>
    <xf numFmtId="0" fontId="3" fillId="0" borderId="52" xfId="0" applyFont="1" applyBorder="1"/>
    <xf numFmtId="0" fontId="5" fillId="0" borderId="14" xfId="0" applyFont="1" applyBorder="1" applyAlignment="1">
      <alignment horizontal="left" wrapText="1"/>
    </xf>
    <xf numFmtId="0" fontId="5" fillId="0" borderId="14" xfId="0" applyFont="1" applyBorder="1" applyAlignment="1">
      <alignment horizontal="center"/>
    </xf>
    <xf numFmtId="0" fontId="5" fillId="8" borderId="0" xfId="0" applyFont="1" applyFill="1" applyAlignment="1">
      <alignment horizontal="left" wrapText="1"/>
    </xf>
    <xf numFmtId="171" fontId="10" fillId="8" borderId="0" xfId="2" applyNumberFormat="1" applyFont="1" applyFill="1" applyAlignment="1">
      <alignment horizontal="center" vertical="center" wrapText="1"/>
    </xf>
    <xf numFmtId="0" fontId="5" fillId="4" borderId="0" xfId="0" quotePrefix="1" applyFont="1" applyFill="1" applyAlignment="1">
      <alignment horizontal="left" wrapText="1"/>
    </xf>
    <xf numFmtId="171" fontId="10" fillId="4" borderId="0" xfId="2" applyNumberFormat="1" applyFont="1" applyFill="1" applyAlignment="1">
      <alignment horizontal="center" vertical="center" wrapText="1"/>
    </xf>
    <xf numFmtId="0" fontId="5" fillId="0" borderId="0" xfId="0" applyFont="1" applyAlignment="1">
      <alignment horizontal="left" wrapText="1"/>
    </xf>
    <xf numFmtId="0" fontId="5" fillId="0" borderId="0" xfId="0" applyFont="1" applyAlignment="1">
      <alignment horizontal="center"/>
    </xf>
    <xf numFmtId="0" fontId="3" fillId="4" borderId="0" xfId="0" applyFont="1" applyFill="1" applyAlignment="1">
      <alignment horizontal="left" wrapText="1"/>
    </xf>
    <xf numFmtId="171" fontId="11" fillId="4" borderId="0" xfId="2" applyNumberFormat="1" applyFont="1" applyFill="1" applyAlignment="1">
      <alignment horizontal="center" vertical="center" wrapText="1"/>
    </xf>
    <xf numFmtId="0" fontId="82" fillId="0" borderId="14" xfId="0" applyFont="1" applyBorder="1" applyAlignment="1">
      <alignment horizontal="center"/>
    </xf>
    <xf numFmtId="171" fontId="55" fillId="4" borderId="0" xfId="2" applyNumberFormat="1" applyFont="1" applyFill="1" applyAlignment="1">
      <alignment horizontal="center" vertical="center" wrapText="1"/>
    </xf>
    <xf numFmtId="0" fontId="82" fillId="0" borderId="0" xfId="0" applyFont="1" applyAlignment="1">
      <alignment horizontal="center"/>
    </xf>
    <xf numFmtId="171" fontId="57" fillId="4" borderId="12" xfId="2" applyNumberFormat="1" applyFont="1" applyFill="1" applyBorder="1" applyAlignment="1">
      <alignment horizontal="center" vertical="center" wrapText="1"/>
    </xf>
    <xf numFmtId="171" fontId="55" fillId="8" borderId="0" xfId="2" applyNumberFormat="1" applyFont="1" applyFill="1" applyAlignment="1">
      <alignment horizontal="center" vertical="center" wrapText="1"/>
    </xf>
    <xf numFmtId="171" fontId="57" fillId="4" borderId="0" xfId="2" applyNumberFormat="1" applyFont="1" applyFill="1" applyAlignment="1">
      <alignment horizontal="center" vertical="center" wrapText="1"/>
    </xf>
    <xf numFmtId="0" fontId="8" fillId="3" borderId="184" xfId="0" applyFont="1" applyFill="1" applyBorder="1" applyAlignment="1">
      <alignment horizontal="left" vertical="center"/>
    </xf>
    <xf numFmtId="170" fontId="8" fillId="3" borderId="192" xfId="0" applyNumberFormat="1" applyFont="1" applyFill="1" applyBorder="1" applyAlignment="1">
      <alignment horizontal="left" vertical="center" wrapText="1"/>
    </xf>
    <xf numFmtId="0" fontId="5" fillId="0" borderId="50" xfId="0" applyFont="1" applyBorder="1" applyAlignment="1">
      <alignment horizontal="left" wrapText="1"/>
    </xf>
    <xf numFmtId="0" fontId="5" fillId="4" borderId="52" xfId="0" quotePrefix="1" applyFont="1" applyFill="1" applyBorder="1" applyAlignment="1">
      <alignment horizontal="left" wrapText="1"/>
    </xf>
    <xf numFmtId="0" fontId="3" fillId="4" borderId="52" xfId="0" applyFont="1" applyFill="1" applyBorder="1" applyAlignment="1">
      <alignment horizontal="left" wrapText="1"/>
    </xf>
    <xf numFmtId="0" fontId="5" fillId="0" borderId="52" xfId="0" applyFont="1" applyBorder="1" applyAlignment="1">
      <alignment horizontal="left" wrapText="1"/>
    </xf>
    <xf numFmtId="0" fontId="3" fillId="4" borderId="51" xfId="0" quotePrefix="1" applyFont="1" applyFill="1" applyBorder="1" applyAlignment="1">
      <alignment horizontal="left" wrapText="1"/>
    </xf>
    <xf numFmtId="0" fontId="5" fillId="8" borderId="52" xfId="0" applyFont="1" applyFill="1" applyBorder="1" applyAlignment="1">
      <alignment horizontal="left" wrapText="1"/>
    </xf>
    <xf numFmtId="0" fontId="7" fillId="0" borderId="51" xfId="0" applyFont="1" applyBorder="1" applyAlignment="1">
      <alignment horizontal="left"/>
    </xf>
    <xf numFmtId="171" fontId="20" fillId="5" borderId="12" xfId="2" applyNumberFormat="1" applyFont="1" applyFill="1" applyBorder="1" applyAlignment="1">
      <alignment horizontal="left" vertical="center" wrapText="1"/>
    </xf>
    <xf numFmtId="171" fontId="20" fillId="5" borderId="12" xfId="2" applyNumberFormat="1" applyFont="1" applyFill="1" applyBorder="1" applyAlignment="1">
      <alignment horizontal="right" vertical="center" wrapText="1"/>
    </xf>
    <xf numFmtId="9" fontId="20" fillId="5" borderId="12" xfId="8" applyFont="1" applyFill="1" applyBorder="1" applyAlignment="1">
      <alignment horizontal="right" vertical="center" wrapText="1"/>
    </xf>
    <xf numFmtId="171" fontId="20" fillId="5" borderId="193" xfId="2" applyNumberFormat="1" applyFont="1" applyFill="1" applyBorder="1" applyAlignment="1">
      <alignment horizontal="left" vertical="center" wrapText="1"/>
    </xf>
    <xf numFmtId="171" fontId="78" fillId="5" borderId="0" xfId="2" applyNumberFormat="1" applyFont="1" applyFill="1" applyAlignment="1">
      <alignment horizontal="right" vertical="center" wrapText="1"/>
    </xf>
    <xf numFmtId="171" fontId="78" fillId="5" borderId="12" xfId="2" applyNumberFormat="1" applyFont="1" applyFill="1" applyBorder="1" applyAlignment="1">
      <alignment horizontal="right" vertical="center" wrapText="1"/>
    </xf>
    <xf numFmtId="0" fontId="8" fillId="3" borderId="44" xfId="0" applyFont="1" applyFill="1" applyBorder="1" applyAlignment="1">
      <alignment horizontal="right" vertical="center" wrapText="1"/>
    </xf>
    <xf numFmtId="171" fontId="11" fillId="5" borderId="52" xfId="2" applyNumberFormat="1" applyFont="1" applyFill="1" applyBorder="1" applyAlignment="1">
      <alignment vertical="center" wrapText="1"/>
    </xf>
    <xf numFmtId="171" fontId="11" fillId="5" borderId="51" xfId="2" applyNumberFormat="1" applyFont="1" applyFill="1" applyBorder="1" applyAlignment="1">
      <alignment vertical="center" wrapText="1"/>
    </xf>
    <xf numFmtId="171" fontId="57" fillId="5" borderId="0" xfId="2" applyNumberFormat="1" applyFont="1" applyFill="1" applyAlignment="1">
      <alignment horizontal="right" vertical="center" wrapText="1"/>
    </xf>
    <xf numFmtId="171" fontId="55" fillId="5" borderId="0" xfId="2" applyNumberFormat="1" applyFont="1" applyFill="1" applyAlignment="1">
      <alignment horizontal="right" vertical="center" wrapText="1"/>
    </xf>
    <xf numFmtId="14" fontId="55" fillId="5" borderId="0" xfId="2" applyNumberFormat="1" applyFont="1" applyFill="1" applyAlignment="1">
      <alignment horizontal="right" wrapText="1"/>
    </xf>
    <xf numFmtId="0" fontId="56" fillId="0" borderId="0" xfId="2" applyFont="1" applyAlignment="1">
      <alignment horizontal="right"/>
    </xf>
    <xf numFmtId="170" fontId="5" fillId="0" borderId="0" xfId="0" applyNumberFormat="1" applyFont="1" applyAlignment="1">
      <alignment horizontal="left" vertical="center" wrapText="1"/>
    </xf>
    <xf numFmtId="14" fontId="5" fillId="0" borderId="0" xfId="0" applyNumberFormat="1" applyFont="1" applyAlignment="1">
      <alignment horizontal="centerContinuous" vertical="center" wrapText="1"/>
    </xf>
    <xf numFmtId="0" fontId="8" fillId="0" borderId="0" xfId="0" applyFont="1" applyAlignment="1">
      <alignment horizontal="centerContinuous" vertical="center"/>
    </xf>
    <xf numFmtId="0" fontId="8" fillId="0" borderId="0" xfId="0" applyFont="1" applyAlignment="1">
      <alignment horizontal="centerContinuous" vertical="center" wrapText="1"/>
    </xf>
    <xf numFmtId="0" fontId="8" fillId="0" borderId="77" xfId="0" applyFont="1" applyBorder="1" applyAlignment="1">
      <alignment horizontal="centerContinuous" vertical="center" wrapText="1"/>
    </xf>
    <xf numFmtId="14" fontId="82" fillId="0" borderId="0" xfId="0" applyNumberFormat="1" applyFont="1" applyAlignment="1">
      <alignment horizontal="centerContinuous" vertical="center" wrapText="1"/>
    </xf>
    <xf numFmtId="14" fontId="10" fillId="0" borderId="25" xfId="2" applyNumberFormat="1" applyFont="1" applyBorder="1" applyAlignment="1">
      <alignment horizontal="left" wrapText="1"/>
    </xf>
    <xf numFmtId="171" fontId="10" fillId="0" borderId="25" xfId="2" applyNumberFormat="1" applyFont="1" applyBorder="1" applyAlignment="1">
      <alignment horizontal="right" vertical="center" wrapText="1"/>
    </xf>
    <xf numFmtId="171" fontId="55" fillId="0" borderId="25" xfId="2" applyNumberFormat="1" applyFont="1" applyBorder="1" applyAlignment="1">
      <alignment horizontal="right" vertical="center" wrapText="1"/>
    </xf>
    <xf numFmtId="171" fontId="10" fillId="0" borderId="83" xfId="2" applyNumberFormat="1" applyFont="1" applyBorder="1" applyAlignment="1">
      <alignment horizontal="right" vertical="center" wrapText="1"/>
    </xf>
    <xf numFmtId="0" fontId="54" fillId="3" borderId="49" xfId="0" applyFont="1" applyFill="1" applyBorder="1" applyAlignment="1">
      <alignment horizontal="centerContinuous" vertical="center" wrapText="1"/>
    </xf>
    <xf numFmtId="0" fontId="22" fillId="0" borderId="25" xfId="2" applyFont="1" applyBorder="1" applyAlignment="1">
      <alignment horizontal="left" vertical="center" wrapText="1"/>
    </xf>
    <xf numFmtId="171" fontId="83" fillId="0" borderId="25" xfId="2" applyNumberFormat="1" applyFont="1" applyBorder="1" applyAlignment="1">
      <alignment horizontal="right" vertical="center"/>
    </xf>
    <xf numFmtId="171" fontId="22" fillId="0" borderId="25" xfId="2" applyNumberFormat="1" applyFont="1" applyBorder="1" applyAlignment="1">
      <alignment horizontal="right" vertical="center"/>
    </xf>
    <xf numFmtId="0" fontId="20" fillId="5" borderId="52" xfId="2" applyFont="1" applyFill="1" applyBorder="1" applyAlignment="1">
      <alignment vertical="center" wrapText="1"/>
    </xf>
    <xf numFmtId="0" fontId="20" fillId="5" borderId="52" xfId="2" applyFont="1" applyFill="1" applyBorder="1" applyAlignment="1">
      <alignment horizontal="left" vertical="center" wrapText="1"/>
    </xf>
    <xf numFmtId="0" fontId="22" fillId="0" borderId="185" xfId="2" applyFont="1" applyBorder="1" applyAlignment="1">
      <alignment horizontal="left" vertical="center" wrapText="1"/>
    </xf>
    <xf numFmtId="0" fontId="54" fillId="3" borderId="53" xfId="0" applyFont="1" applyFill="1" applyBorder="1" applyAlignment="1">
      <alignment horizontal="left" vertical="center"/>
    </xf>
    <xf numFmtId="0" fontId="54" fillId="3" borderId="49" xfId="0" applyFont="1" applyFill="1" applyBorder="1" applyAlignment="1">
      <alignment horizontal="right" vertical="center" wrapText="1" indent="1"/>
    </xf>
    <xf numFmtId="0" fontId="8" fillId="3" borderId="0" xfId="0" applyFont="1" applyFill="1" applyAlignment="1">
      <alignment horizontal="right" vertical="center" wrapText="1" indent="1"/>
    </xf>
    <xf numFmtId="0" fontId="22" fillId="0" borderId="14" xfId="2" applyFont="1" applyBorder="1" applyAlignment="1">
      <alignment vertical="center" wrapText="1"/>
    </xf>
    <xf numFmtId="171" fontId="22" fillId="0" borderId="14" xfId="2" applyNumberFormat="1" applyFont="1" applyBorder="1" applyAlignment="1">
      <alignment horizontal="right" vertical="center"/>
    </xf>
    <xf numFmtId="171" fontId="22" fillId="0" borderId="81" xfId="2" applyNumberFormat="1" applyFont="1" applyBorder="1" applyAlignment="1">
      <alignment horizontal="right" vertical="center"/>
    </xf>
    <xf numFmtId="0" fontId="22" fillId="0" borderId="17" xfId="2" applyFont="1" applyBorder="1" applyAlignment="1">
      <alignment vertical="center" wrapText="1"/>
    </xf>
    <xf numFmtId="9" fontId="22" fillId="0" borderId="17" xfId="8" applyFont="1" applyFill="1" applyBorder="1" applyAlignment="1" applyProtection="1">
      <alignment horizontal="right" vertical="center"/>
    </xf>
    <xf numFmtId="9" fontId="22" fillId="0" borderId="82" xfId="8" applyFont="1" applyFill="1" applyBorder="1" applyAlignment="1" applyProtection="1">
      <alignment horizontal="right" vertical="center"/>
    </xf>
    <xf numFmtId="170" fontId="54" fillId="3" borderId="15" xfId="0" applyNumberFormat="1" applyFont="1" applyFill="1" applyBorder="1" applyAlignment="1">
      <alignment horizontal="left" vertical="center" wrapText="1"/>
    </xf>
    <xf numFmtId="0" fontId="37" fillId="0" borderId="0" xfId="2" applyFont="1" applyAlignment="1">
      <alignment vertical="center"/>
    </xf>
    <xf numFmtId="171" fontId="37" fillId="0" borderId="0" xfId="2" applyNumberFormat="1" applyFont="1" applyAlignment="1">
      <alignment horizontal="right" vertical="center"/>
    </xf>
    <xf numFmtId="171" fontId="37" fillId="0" borderId="77" xfId="2" applyNumberFormat="1" applyFont="1" applyBorder="1" applyAlignment="1">
      <alignment horizontal="right" vertical="center"/>
    </xf>
    <xf numFmtId="0" fontId="75" fillId="0" borderId="0" xfId="0" applyFont="1"/>
    <xf numFmtId="0" fontId="54" fillId="3" borderId="89" xfId="0" applyFont="1" applyFill="1" applyBorder="1" applyAlignment="1">
      <alignment horizontal="centerContinuous" vertical="center" wrapText="1"/>
    </xf>
    <xf numFmtId="0" fontId="54" fillId="3" borderId="37" xfId="0" applyFont="1" applyFill="1" applyBorder="1" applyAlignment="1">
      <alignment horizontal="centerContinuous" vertical="center" wrapText="1"/>
    </xf>
    <xf numFmtId="0" fontId="54" fillId="3" borderId="22" xfId="0" applyFont="1" applyFill="1" applyBorder="1" applyAlignment="1">
      <alignment horizontal="centerContinuous" vertical="center" wrapText="1"/>
    </xf>
    <xf numFmtId="0" fontId="11" fillId="5" borderId="52" xfId="2" applyFont="1" applyFill="1" applyBorder="1" applyAlignment="1">
      <alignment horizontal="left" vertical="center" wrapText="1"/>
    </xf>
    <xf numFmtId="0" fontId="11" fillId="5" borderId="52" xfId="2" applyFont="1" applyFill="1" applyBorder="1" applyAlignment="1">
      <alignment vertical="center" wrapText="1"/>
    </xf>
    <xf numFmtId="0" fontId="7" fillId="0" borderId="52" xfId="0" applyFont="1" applyBorder="1" applyAlignment="1">
      <alignment vertical="center"/>
    </xf>
    <xf numFmtId="171" fontId="11" fillId="0" borderId="0" xfId="2" applyNumberFormat="1" applyFont="1" applyAlignment="1">
      <alignment horizontal="center" vertical="center" wrapText="1"/>
    </xf>
    <xf numFmtId="0" fontId="11" fillId="0" borderId="52" xfId="2" applyFont="1" applyBorder="1" applyAlignment="1">
      <alignment horizontal="left" vertical="center" wrapText="1"/>
    </xf>
    <xf numFmtId="0" fontId="11" fillId="0" borderId="0" xfId="2" applyFont="1" applyAlignment="1">
      <alignment vertical="center" wrapText="1"/>
    </xf>
    <xf numFmtId="0" fontId="11" fillId="0" borderId="52" xfId="2" applyFont="1" applyBorder="1" applyAlignment="1">
      <alignment vertical="center" wrapText="1"/>
    </xf>
    <xf numFmtId="0" fontId="11" fillId="0" borderId="12" xfId="2" applyFont="1" applyBorder="1" applyAlignment="1">
      <alignment horizontal="left" vertical="center" wrapText="1"/>
    </xf>
    <xf numFmtId="171" fontId="11" fillId="0" borderId="12" xfId="2" applyNumberFormat="1" applyFont="1" applyBorder="1" applyAlignment="1">
      <alignment horizontal="center" vertical="center" wrapText="1"/>
    </xf>
    <xf numFmtId="0" fontId="11" fillId="0" borderId="51" xfId="2" applyFont="1" applyBorder="1" applyAlignment="1">
      <alignment horizontal="left" vertical="center" wrapText="1"/>
    </xf>
    <xf numFmtId="0" fontId="11" fillId="0" borderId="13" xfId="2" applyFont="1" applyBorder="1" applyAlignment="1">
      <alignment vertical="center" wrapText="1"/>
    </xf>
    <xf numFmtId="171" fontId="11" fillId="0" borderId="13" xfId="2" applyNumberFormat="1" applyFont="1" applyBorder="1" applyAlignment="1">
      <alignment horizontal="center" vertical="center" wrapText="1"/>
    </xf>
    <xf numFmtId="0" fontId="11" fillId="0" borderId="43" xfId="2" applyFont="1" applyBorder="1" applyAlignment="1">
      <alignment vertical="center" wrapText="1"/>
    </xf>
    <xf numFmtId="170" fontId="54" fillId="3" borderId="192" xfId="0" applyNumberFormat="1" applyFont="1" applyFill="1" applyBorder="1" applyAlignment="1">
      <alignment horizontal="left" vertical="center" wrapText="1"/>
    </xf>
    <xf numFmtId="171" fontId="10" fillId="0" borderId="25" xfId="2" applyNumberFormat="1" applyFont="1" applyBorder="1" applyAlignment="1">
      <alignment horizontal="center" vertical="center"/>
    </xf>
    <xf numFmtId="0" fontId="10" fillId="0" borderId="185" xfId="2" applyFont="1" applyBorder="1" applyAlignment="1">
      <alignment horizontal="left" vertical="center" wrapText="1"/>
    </xf>
    <xf numFmtId="0" fontId="55" fillId="0" borderId="25" xfId="2" applyFont="1" applyBorder="1" applyAlignment="1">
      <alignment horizontal="left" vertical="center" wrapText="1"/>
    </xf>
    <xf numFmtId="171" fontId="55" fillId="0" borderId="25" xfId="2" applyNumberFormat="1" applyFont="1" applyBorder="1" applyAlignment="1">
      <alignment horizontal="center" vertical="center"/>
    </xf>
    <xf numFmtId="0" fontId="55" fillId="0" borderId="185" xfId="2" applyFont="1" applyBorder="1" applyAlignment="1">
      <alignment horizontal="left" vertical="center" wrapText="1"/>
    </xf>
    <xf numFmtId="0" fontId="76" fillId="0" borderId="0" xfId="0" applyFont="1" applyAlignment="1">
      <alignment vertical="center"/>
    </xf>
    <xf numFmtId="171" fontId="10" fillId="0" borderId="25" xfId="2" applyNumberFormat="1" applyFont="1" applyBorder="1" applyAlignment="1">
      <alignment horizontal="right" vertical="center"/>
    </xf>
    <xf numFmtId="14" fontId="8" fillId="3" borderId="37" xfId="0" applyNumberFormat="1" applyFont="1" applyFill="1" applyBorder="1" applyAlignment="1">
      <alignment horizontal="centerContinuous" vertical="center" wrapText="1"/>
    </xf>
    <xf numFmtId="14" fontId="8" fillId="3" borderId="37" xfId="0" applyNumberFormat="1" applyFont="1" applyFill="1" applyBorder="1" applyAlignment="1">
      <alignment horizontal="right" vertical="center" wrapText="1"/>
    </xf>
    <xf numFmtId="14" fontId="54" fillId="3" borderId="22" xfId="0" applyNumberFormat="1" applyFont="1" applyFill="1" applyBorder="1" applyAlignment="1">
      <alignment horizontal="right" vertical="center" wrapText="1"/>
    </xf>
    <xf numFmtId="171" fontId="10" fillId="0" borderId="83" xfId="2" applyNumberFormat="1" applyFont="1" applyBorder="1" applyAlignment="1">
      <alignment horizontal="right" vertical="center"/>
    </xf>
    <xf numFmtId="3" fontId="10" fillId="0" borderId="95" xfId="2" applyNumberFormat="1" applyFont="1" applyBorder="1" applyAlignment="1">
      <alignment horizontal="right" vertical="center" wrapText="1"/>
    </xf>
    <xf numFmtId="0" fontId="10" fillId="0" borderId="14" xfId="0" applyFont="1" applyBorder="1" applyAlignment="1">
      <alignment horizontal="left" vertical="center" indent="1"/>
    </xf>
    <xf numFmtId="0" fontId="10" fillId="8" borderId="14" xfId="0" applyFont="1" applyFill="1" applyBorder="1" applyAlignment="1">
      <alignment horizontal="left" vertical="center" indent="1"/>
    </xf>
    <xf numFmtId="3" fontId="10" fillId="7" borderId="95" xfId="2" applyNumberFormat="1" applyFont="1" applyFill="1" applyBorder="1" applyAlignment="1">
      <alignment horizontal="right" vertical="center" wrapText="1"/>
    </xf>
    <xf numFmtId="171" fontId="10" fillId="0" borderId="97" xfId="0" applyNumberFormat="1" applyFont="1" applyBorder="1" applyAlignment="1">
      <alignment horizontal="right"/>
    </xf>
    <xf numFmtId="171" fontId="23" fillId="6" borderId="23" xfId="2" applyNumberFormat="1" applyFont="1" applyFill="1" applyBorder="1" applyAlignment="1">
      <alignment vertical="center" wrapText="1"/>
    </xf>
    <xf numFmtId="171" fontId="23" fillId="6" borderId="12" xfId="2" applyNumberFormat="1" applyFont="1" applyFill="1" applyBorder="1" applyAlignment="1">
      <alignment vertical="center" wrapText="1"/>
    </xf>
    <xf numFmtId="14" fontId="54" fillId="3" borderId="24" xfId="0" applyNumberFormat="1" applyFont="1" applyFill="1" applyBorder="1" applyAlignment="1">
      <alignment horizontal="center" vertical="center" wrapText="1"/>
    </xf>
    <xf numFmtId="0" fontId="8" fillId="3" borderId="194" xfId="0" applyFont="1" applyFill="1" applyBorder="1" applyAlignment="1">
      <alignment horizontal="right" vertical="center" wrapText="1"/>
    </xf>
    <xf numFmtId="171" fontId="11" fillId="5" borderId="181" xfId="2" applyNumberFormat="1" applyFont="1" applyFill="1" applyBorder="1" applyAlignment="1">
      <alignment horizontal="right" vertical="center" wrapText="1"/>
    </xf>
    <xf numFmtId="171" fontId="10" fillId="0" borderId="195" xfId="2" applyNumberFormat="1" applyFont="1" applyBorder="1" applyAlignment="1">
      <alignment horizontal="right" vertical="center"/>
    </xf>
    <xf numFmtId="171" fontId="11" fillId="5" borderId="181" xfId="2" applyNumberFormat="1" applyFont="1" applyFill="1" applyBorder="1" applyAlignment="1">
      <alignment horizontal="right" vertical="center"/>
    </xf>
    <xf numFmtId="171" fontId="10" fillId="8" borderId="196" xfId="0" applyNumberFormat="1" applyFont="1" applyFill="1" applyBorder="1" applyAlignment="1">
      <alignment horizontal="right"/>
    </xf>
    <xf numFmtId="0" fontId="7" fillId="5" borderId="181" xfId="2" applyFont="1" applyFill="1" applyBorder="1" applyAlignment="1">
      <alignment horizontal="right" vertical="center"/>
    </xf>
    <xf numFmtId="0" fontId="8" fillId="3" borderId="181" xfId="0" applyFont="1" applyFill="1" applyBorder="1" applyAlignment="1">
      <alignment horizontal="right" vertical="center" wrapText="1"/>
    </xf>
    <xf numFmtId="171" fontId="10" fillId="0" borderId="196" xfId="0" applyNumberFormat="1" applyFont="1" applyBorder="1" applyAlignment="1">
      <alignment horizontal="right"/>
    </xf>
    <xf numFmtId="171" fontId="10" fillId="7" borderId="196" xfId="2" applyNumberFormat="1" applyFont="1" applyFill="1" applyBorder="1" applyAlignment="1">
      <alignment horizontal="right" vertical="center"/>
    </xf>
    <xf numFmtId="171" fontId="11" fillId="0" borderId="181" xfId="2" applyNumberFormat="1" applyFont="1" applyBorder="1" applyAlignment="1">
      <alignment horizontal="right" vertical="center"/>
    </xf>
    <xf numFmtId="171" fontId="10" fillId="0" borderId="196" xfId="2" applyNumberFormat="1" applyFont="1" applyBorder="1" applyAlignment="1">
      <alignment horizontal="right" vertical="center"/>
    </xf>
    <xf numFmtId="0" fontId="8" fillId="3" borderId="53" xfId="0" applyFont="1" applyFill="1" applyBorder="1" applyAlignment="1">
      <alignment horizontal="right" vertical="center" wrapText="1"/>
    </xf>
    <xf numFmtId="0" fontId="8" fillId="3" borderId="52" xfId="0" applyFont="1" applyFill="1" applyBorder="1" applyAlignment="1">
      <alignment horizontal="left" vertical="center" wrapText="1"/>
    </xf>
    <xf numFmtId="175" fontId="23" fillId="6" borderId="52" xfId="2" applyNumberFormat="1" applyFont="1" applyFill="1" applyBorder="1" applyAlignment="1">
      <alignment horizontal="left" vertical="center" wrapText="1" indent="2"/>
    </xf>
    <xf numFmtId="175" fontId="23" fillId="6" borderId="197" xfId="2" applyNumberFormat="1" applyFont="1" applyFill="1" applyBorder="1" applyAlignment="1">
      <alignment horizontal="left" vertical="center" wrapText="1" indent="2"/>
    </xf>
    <xf numFmtId="0" fontId="10" fillId="8" borderId="185" xfId="2" applyFont="1" applyFill="1" applyBorder="1" applyAlignment="1">
      <alignment vertical="center"/>
    </xf>
    <xf numFmtId="0" fontId="54" fillId="3" borderId="194" xfId="0" applyFont="1" applyFill="1" applyBorder="1" applyAlignment="1">
      <alignment horizontal="right" vertical="center" wrapText="1"/>
    </xf>
    <xf numFmtId="0" fontId="54" fillId="3" borderId="181" xfId="0" applyFont="1" applyFill="1" applyBorder="1" applyAlignment="1">
      <alignment horizontal="right" vertical="center" wrapText="1"/>
    </xf>
    <xf numFmtId="0" fontId="8" fillId="3" borderId="22" xfId="0" applyFont="1" applyFill="1" applyBorder="1" applyAlignment="1">
      <alignment horizontal="center" vertical="center" wrapText="1"/>
    </xf>
    <xf numFmtId="170" fontId="54" fillId="3" borderId="0" xfId="0" applyNumberFormat="1" applyFont="1" applyFill="1" applyAlignment="1">
      <alignment horizontal="left" vertical="center" wrapText="1"/>
    </xf>
    <xf numFmtId="14" fontId="8" fillId="3" borderId="22" xfId="0" applyNumberFormat="1" applyFont="1" applyFill="1" applyBorder="1" applyAlignment="1">
      <alignment horizontal="centerContinuous" vertical="center" wrapText="1"/>
    </xf>
    <xf numFmtId="0" fontId="8" fillId="3" borderId="28" xfId="0" applyFont="1" applyFill="1" applyBorder="1" applyAlignment="1">
      <alignment horizontal="centerContinuous" vertical="center"/>
    </xf>
    <xf numFmtId="14" fontId="55" fillId="0" borderId="14" xfId="2" applyNumberFormat="1" applyFont="1" applyBorder="1" applyAlignment="1">
      <alignment horizontal="left" vertical="center" wrapText="1"/>
    </xf>
    <xf numFmtId="3" fontId="55" fillId="0" borderId="14" xfId="2" applyNumberFormat="1" applyFont="1" applyBorder="1" applyAlignment="1">
      <alignment horizontal="right" vertical="center" wrapText="1"/>
    </xf>
    <xf numFmtId="172" fontId="55" fillId="0" borderId="14" xfId="2" applyNumberFormat="1" applyFont="1" applyBorder="1" applyAlignment="1">
      <alignment horizontal="right" vertical="center" wrapText="1"/>
    </xf>
    <xf numFmtId="3" fontId="55" fillId="0" borderId="81" xfId="2" applyNumberFormat="1" applyFont="1" applyBorder="1" applyAlignment="1">
      <alignment horizontal="right" vertical="center" wrapText="1"/>
    </xf>
    <xf numFmtId="172" fontId="77" fillId="6" borderId="0" xfId="2" applyNumberFormat="1" applyFont="1" applyFill="1" applyAlignment="1">
      <alignment horizontal="right" vertical="center" wrapText="1"/>
    </xf>
    <xf numFmtId="172" fontId="85" fillId="6" borderId="77" xfId="2" applyNumberFormat="1" applyFont="1" applyFill="1" applyBorder="1" applyAlignment="1">
      <alignment horizontal="right" vertical="center" wrapText="1"/>
    </xf>
    <xf numFmtId="172" fontId="85" fillId="6" borderId="0" xfId="2" applyNumberFormat="1" applyFont="1" applyFill="1" applyAlignment="1">
      <alignment horizontal="right" vertical="center" wrapText="1"/>
    </xf>
    <xf numFmtId="172" fontId="7" fillId="5" borderId="12" xfId="0" applyNumberFormat="1" applyFont="1" applyFill="1" applyBorder="1" applyAlignment="1">
      <alignment horizontal="left" vertical="center"/>
    </xf>
    <xf numFmtId="172" fontId="7" fillId="5" borderId="0" xfId="0" applyNumberFormat="1" applyFont="1" applyFill="1" applyAlignment="1">
      <alignment horizontal="left" vertical="center"/>
    </xf>
    <xf numFmtId="172" fontId="7" fillId="5" borderId="198" xfId="0" applyNumberFormat="1" applyFont="1" applyFill="1" applyBorder="1" applyAlignment="1">
      <alignment horizontal="left" vertical="center"/>
    </xf>
    <xf numFmtId="172" fontId="7" fillId="5" borderId="199" xfId="0" applyNumberFormat="1" applyFont="1" applyFill="1" applyBorder="1" applyAlignment="1">
      <alignment horizontal="center" vertical="center"/>
    </xf>
    <xf numFmtId="172" fontId="7" fillId="5" borderId="198" xfId="0" applyNumberFormat="1" applyFont="1" applyFill="1" applyBorder="1" applyAlignment="1">
      <alignment horizontal="center" vertical="center"/>
    </xf>
    <xf numFmtId="172" fontId="7" fillId="5" borderId="80" xfId="0" applyNumberFormat="1" applyFont="1" applyFill="1" applyBorder="1" applyAlignment="1">
      <alignment horizontal="center" vertical="center"/>
    </xf>
    <xf numFmtId="172" fontId="7" fillId="5" borderId="77" xfId="0" applyNumberFormat="1" applyFont="1" applyFill="1" applyBorder="1" applyAlignment="1">
      <alignment horizontal="center" vertical="center"/>
    </xf>
    <xf numFmtId="0" fontId="23" fillId="6" borderId="77" xfId="2" applyFont="1" applyFill="1" applyBorder="1" applyAlignment="1">
      <alignment horizontal="center" vertical="center" wrapText="1"/>
    </xf>
    <xf numFmtId="172" fontId="7" fillId="5" borderId="12" xfId="0" applyNumberFormat="1" applyFont="1" applyFill="1" applyBorder="1" applyAlignment="1">
      <alignment horizontal="center" vertical="center"/>
    </xf>
    <xf numFmtId="172" fontId="7" fillId="5" borderId="0" xfId="0" applyNumberFormat="1" applyFont="1" applyFill="1" applyAlignment="1">
      <alignment horizontal="center" vertical="center"/>
    </xf>
    <xf numFmtId="172" fontId="77" fillId="6" borderId="0" xfId="2" applyNumberFormat="1" applyFont="1" applyFill="1" applyAlignment="1">
      <alignment horizontal="left" vertical="center" wrapText="1" indent="1"/>
    </xf>
    <xf numFmtId="0" fontId="8" fillId="3" borderId="200" xfId="0" applyFont="1" applyFill="1" applyBorder="1" applyAlignment="1">
      <alignment horizontal="right" vertical="center" wrapText="1" indent="1"/>
    </xf>
    <xf numFmtId="171" fontId="11" fillId="0" borderId="0" xfId="0" applyNumberFormat="1" applyFont="1" applyAlignment="1">
      <alignment horizontal="right" vertical="center"/>
    </xf>
    <xf numFmtId="0" fontId="49" fillId="0" borderId="73" xfId="0" applyFont="1" applyBorder="1" applyAlignment="1">
      <alignment horizontal="left" vertical="center" wrapText="1" indent="2" readingOrder="1"/>
    </xf>
    <xf numFmtId="0" fontId="75" fillId="0" borderId="106" xfId="0" applyFont="1" applyBorder="1" applyAlignment="1">
      <alignment horizontal="centerContinuous" vertical="center" wrapText="1" readingOrder="1"/>
    </xf>
    <xf numFmtId="0" fontId="50" fillId="0" borderId="73" xfId="0" applyFont="1" applyBorder="1" applyAlignment="1">
      <alignment horizontal="left" vertical="center" wrapText="1" indent="3" readingOrder="1"/>
    </xf>
    <xf numFmtId="0" fontId="84" fillId="0" borderId="73" xfId="0" applyFont="1" applyBorder="1" applyAlignment="1">
      <alignment horizontal="left" vertical="center" wrapText="1" indent="3" readingOrder="1"/>
    </xf>
    <xf numFmtId="0" fontId="61" fillId="0" borderId="0" xfId="0" applyFont="1" applyAlignment="1">
      <alignment horizontal="center"/>
    </xf>
    <xf numFmtId="0" fontId="51" fillId="3" borderId="0" xfId="0" applyFont="1" applyFill="1" applyAlignment="1">
      <alignment horizontal="center" vertical="center" wrapText="1" readingOrder="1"/>
    </xf>
    <xf numFmtId="0" fontId="50" fillId="0" borderId="73" xfId="0" applyFont="1" applyBorder="1" applyAlignment="1">
      <alignment horizontal="center" vertical="center" wrapText="1" readingOrder="1"/>
    </xf>
    <xf numFmtId="0" fontId="84" fillId="0" borderId="73" xfId="0" applyFont="1" applyBorder="1" applyAlignment="1">
      <alignment horizontal="center" vertical="center" wrapText="1" readingOrder="1"/>
    </xf>
    <xf numFmtId="0" fontId="2" fillId="0" borderId="0" xfId="0" applyFont="1" applyAlignment="1">
      <alignment horizontal="center"/>
    </xf>
    <xf numFmtId="0" fontId="86" fillId="0" borderId="0" xfId="0" applyFont="1" applyAlignment="1">
      <alignment horizontal="left" vertical="top" wrapText="1"/>
    </xf>
    <xf numFmtId="0" fontId="52" fillId="0" borderId="0" xfId="0" applyFont="1"/>
    <xf numFmtId="0" fontId="49" fillId="0" borderId="73" xfId="0" applyFont="1" applyBorder="1" applyAlignment="1">
      <alignment horizontal="left" vertical="center" wrapText="1" indent="3" readingOrder="1"/>
    </xf>
    <xf numFmtId="0" fontId="87" fillId="0" borderId="0" xfId="3" applyFont="1" applyFill="1"/>
    <xf numFmtId="0" fontId="9" fillId="0" borderId="52" xfId="0" applyFont="1" applyBorder="1" applyAlignment="1">
      <alignment horizontal="left" vertical="top" wrapText="1"/>
    </xf>
    <xf numFmtId="0" fontId="73" fillId="3" borderId="201" xfId="0" applyFont="1" applyFill="1" applyBorder="1" applyAlignment="1">
      <alignment horizontal="centerContinuous" vertical="center"/>
    </xf>
    <xf numFmtId="0" fontId="74" fillId="3" borderId="201" xfId="0" applyFont="1" applyFill="1" applyBorder="1" applyAlignment="1">
      <alignment horizontal="centerContinuous" vertical="center"/>
    </xf>
    <xf numFmtId="0" fontId="19" fillId="3" borderId="202" xfId="0" applyFont="1" applyFill="1" applyBorder="1"/>
    <xf numFmtId="0" fontId="59" fillId="3" borderId="203" xfId="0" applyFont="1" applyFill="1" applyBorder="1" applyAlignment="1">
      <alignment horizontal="centerContinuous" vertical="center"/>
    </xf>
    <xf numFmtId="187" fontId="11" fillId="8" borderId="166" xfId="0" applyNumberFormat="1" applyFont="1" applyFill="1" applyBorder="1" applyAlignment="1">
      <alignment horizontal="right" vertical="center" wrapText="1" readingOrder="1"/>
    </xf>
    <xf numFmtId="166" fontId="11" fillId="8" borderId="0" xfId="0" applyNumberFormat="1" applyFont="1" applyFill="1" applyAlignment="1">
      <alignment horizontal="right" vertical="center" wrapText="1" readingOrder="1"/>
    </xf>
    <xf numFmtId="165" fontId="10" fillId="8" borderId="4" xfId="0" applyNumberFormat="1" applyFont="1" applyFill="1" applyBorder="1" applyAlignment="1">
      <alignment horizontal="right" vertical="center" wrapText="1" readingOrder="1"/>
    </xf>
    <xf numFmtId="165" fontId="11" fillId="8" borderId="0" xfId="0" applyNumberFormat="1" applyFont="1" applyFill="1" applyAlignment="1">
      <alignment horizontal="right" vertical="center" wrapText="1" readingOrder="1"/>
    </xf>
    <xf numFmtId="166" fontId="71" fillId="8" borderId="3" xfId="0" applyNumberFormat="1" applyFont="1" applyFill="1" applyBorder="1" applyAlignment="1">
      <alignment horizontal="right" vertical="center" wrapText="1" readingOrder="1"/>
    </xf>
    <xf numFmtId="167" fontId="71" fillId="8" borderId="3" xfId="0" applyNumberFormat="1" applyFont="1" applyFill="1" applyBorder="1" applyAlignment="1">
      <alignment horizontal="right" vertical="center" wrapText="1" readingOrder="1"/>
    </xf>
    <xf numFmtId="166" fontId="72" fillId="8" borderId="3" xfId="0" applyNumberFormat="1" applyFont="1" applyFill="1" applyBorder="1" applyAlignment="1">
      <alignment horizontal="right" vertical="center" wrapText="1" readingOrder="1"/>
    </xf>
    <xf numFmtId="167" fontId="71" fillId="8" borderId="0" xfId="0" applyNumberFormat="1" applyFont="1" applyFill="1" applyAlignment="1">
      <alignment horizontal="right" vertical="center" wrapText="1" readingOrder="1"/>
    </xf>
    <xf numFmtId="167" fontId="71" fillId="8" borderId="2" xfId="0" applyNumberFormat="1" applyFont="1" applyFill="1" applyBorder="1" applyAlignment="1">
      <alignment horizontal="right" vertical="center" wrapText="1" readingOrder="1"/>
    </xf>
    <xf numFmtId="166" fontId="71" fillId="8" borderId="2" xfId="0" applyNumberFormat="1" applyFont="1" applyFill="1" applyBorder="1" applyAlignment="1">
      <alignment horizontal="right" vertical="center" wrapText="1" readingOrder="1"/>
    </xf>
    <xf numFmtId="184" fontId="71" fillId="8" borderId="2" xfId="0" applyNumberFormat="1" applyFont="1" applyFill="1" applyBorder="1" applyAlignment="1">
      <alignment horizontal="right" vertical="center" wrapText="1" readingOrder="1"/>
    </xf>
    <xf numFmtId="167" fontId="71" fillId="8" borderId="0" xfId="1" applyNumberFormat="1" applyFont="1" applyFill="1" applyBorder="1" applyAlignment="1">
      <alignment horizontal="right" vertical="center" wrapText="1" readingOrder="1"/>
    </xf>
    <xf numFmtId="184" fontId="71" fillId="8" borderId="3" xfId="0" applyNumberFormat="1" applyFont="1" applyFill="1" applyBorder="1" applyAlignment="1">
      <alignment horizontal="right" vertical="center" wrapText="1" readingOrder="1"/>
    </xf>
    <xf numFmtId="185" fontId="71" fillId="8" borderId="3" xfId="0" applyNumberFormat="1" applyFont="1" applyFill="1" applyBorder="1" applyAlignment="1">
      <alignment horizontal="right" vertical="center" wrapText="1" readingOrder="1"/>
    </xf>
    <xf numFmtId="167" fontId="71" fillId="8" borderId="2" xfId="1" applyNumberFormat="1" applyFont="1" applyFill="1" applyBorder="1" applyAlignment="1">
      <alignment horizontal="right" vertical="center" wrapText="1" readingOrder="1"/>
    </xf>
    <xf numFmtId="165" fontId="11" fillId="8" borderId="0" xfId="0" applyNumberFormat="1" applyFont="1" applyFill="1" applyAlignment="1">
      <alignment horizontal="right" vertical="center"/>
    </xf>
    <xf numFmtId="164" fontId="11" fillId="8" borderId="0" xfId="0" applyNumberFormat="1" applyFont="1" applyFill="1" applyAlignment="1">
      <alignment horizontal="right" vertical="center" wrapText="1" readingOrder="1"/>
    </xf>
    <xf numFmtId="164" fontId="11" fillId="8" borderId="2" xfId="0" applyNumberFormat="1" applyFont="1" applyFill="1" applyBorder="1" applyAlignment="1">
      <alignment horizontal="right" vertical="center" wrapText="1" readingOrder="1"/>
    </xf>
    <xf numFmtId="164" fontId="3" fillId="8" borderId="0" xfId="0" applyNumberFormat="1" applyFont="1" applyFill="1" applyAlignment="1">
      <alignment horizontal="right" vertical="center"/>
    </xf>
    <xf numFmtId="165" fontId="10" fillId="8" borderId="2" xfId="0" applyNumberFormat="1" applyFont="1" applyFill="1" applyBorder="1" applyAlignment="1">
      <alignment horizontal="right" vertical="center" wrapText="1" readingOrder="1"/>
    </xf>
    <xf numFmtId="166" fontId="10" fillId="8" borderId="4" xfId="0" applyNumberFormat="1" applyFont="1" applyFill="1" applyBorder="1" applyAlignment="1">
      <alignment horizontal="right" vertical="center" wrapText="1" readingOrder="1"/>
    </xf>
    <xf numFmtId="166" fontId="11" fillId="8" borderId="2" xfId="0" applyNumberFormat="1" applyFont="1" applyFill="1" applyBorder="1" applyAlignment="1">
      <alignment horizontal="right" vertical="center" wrapText="1" readingOrder="1"/>
    </xf>
    <xf numFmtId="165" fontId="10" fillId="8" borderId="6" xfId="0" applyNumberFormat="1" applyFont="1" applyFill="1" applyBorder="1" applyAlignment="1">
      <alignment horizontal="right" vertical="center" wrapText="1" readingOrder="1"/>
    </xf>
    <xf numFmtId="166" fontId="10" fillId="8" borderId="6" xfId="0" applyNumberFormat="1" applyFont="1" applyFill="1" applyBorder="1" applyAlignment="1">
      <alignment horizontal="right" vertical="center" wrapText="1" readingOrder="1"/>
    </xf>
    <xf numFmtId="164" fontId="4" fillId="8" borderId="4" xfId="0" applyNumberFormat="1" applyFont="1" applyFill="1" applyBorder="1" applyAlignment="1">
      <alignment horizontal="right" vertical="center"/>
    </xf>
    <xf numFmtId="164" fontId="4" fillId="8" borderId="6" xfId="0" applyNumberFormat="1" applyFont="1" applyFill="1" applyBorder="1" applyAlignment="1">
      <alignment horizontal="right" vertical="center"/>
    </xf>
    <xf numFmtId="164" fontId="3" fillId="8" borderId="4" xfId="0" applyNumberFormat="1" applyFont="1" applyFill="1" applyBorder="1" applyAlignment="1">
      <alignment horizontal="right" vertical="center" wrapText="1"/>
    </xf>
    <xf numFmtId="0" fontId="51" fillId="3" borderId="204" xfId="0" applyFont="1" applyFill="1" applyBorder="1" applyAlignment="1">
      <alignment horizontal="left" vertical="center" wrapText="1" indent="1" readingOrder="1"/>
    </xf>
    <xf numFmtId="0" fontId="51" fillId="3" borderId="205" xfId="0" applyFont="1" applyFill="1" applyBorder="1" applyAlignment="1">
      <alignment horizontal="left" vertical="center" wrapText="1" indent="1" readingOrder="1"/>
    </xf>
    <xf numFmtId="0" fontId="10" fillId="0" borderId="58" xfId="0" applyFont="1" applyBorder="1" applyAlignment="1">
      <alignment horizontal="left" vertical="center" wrapText="1" readingOrder="1"/>
    </xf>
    <xf numFmtId="0" fontId="13" fillId="0" borderId="58" xfId="0" applyFont="1" applyBorder="1" applyAlignment="1">
      <alignment horizontal="left" vertical="center" wrapText="1" readingOrder="1"/>
    </xf>
    <xf numFmtId="188" fontId="10" fillId="0" borderId="58" xfId="0" applyNumberFormat="1" applyFont="1" applyBorder="1" applyAlignment="1">
      <alignment horizontal="right" vertical="center" wrapText="1" readingOrder="1"/>
    </xf>
    <xf numFmtId="188" fontId="10" fillId="0" borderId="206" xfId="0" applyNumberFormat="1" applyFont="1" applyBorder="1" applyAlignment="1">
      <alignment horizontal="right" vertical="center" wrapText="1" readingOrder="1"/>
    </xf>
    <xf numFmtId="188" fontId="10" fillId="8" borderId="58" xfId="0" applyNumberFormat="1" applyFont="1" applyFill="1" applyBorder="1" applyAlignment="1">
      <alignment horizontal="right" vertical="center" wrapText="1" readingOrder="1"/>
    </xf>
    <xf numFmtId="0" fontId="5" fillId="0" borderId="3" xfId="0" applyFont="1" applyBorder="1" applyAlignment="1">
      <alignment horizontal="left" vertical="center"/>
    </xf>
    <xf numFmtId="164" fontId="4" fillId="0" borderId="3" xfId="0" applyNumberFormat="1" applyFont="1" applyBorder="1" applyAlignment="1">
      <alignment horizontal="right" vertical="center"/>
    </xf>
    <xf numFmtId="164" fontId="4" fillId="8" borderId="3" xfId="0" applyNumberFormat="1" applyFont="1" applyFill="1" applyBorder="1" applyAlignment="1">
      <alignment horizontal="right" vertical="center"/>
    </xf>
    <xf numFmtId="0" fontId="66" fillId="0" borderId="2" xfId="0" applyFont="1" applyBorder="1"/>
    <xf numFmtId="164" fontId="4" fillId="2" borderId="3" xfId="0" applyNumberFormat="1" applyFont="1" applyFill="1" applyBorder="1" applyAlignment="1">
      <alignment horizontal="right" vertical="center"/>
    </xf>
    <xf numFmtId="164" fontId="4" fillId="0" borderId="207" xfId="0" applyNumberFormat="1" applyFont="1" applyBorder="1" applyAlignment="1">
      <alignment horizontal="right" vertical="center"/>
    </xf>
    <xf numFmtId="164" fontId="4" fillId="0" borderId="208" xfId="0" applyNumberFormat="1" applyFont="1" applyBorder="1" applyAlignment="1">
      <alignment horizontal="right" vertical="center"/>
    </xf>
    <xf numFmtId="164" fontId="3" fillId="0" borderId="209" xfId="0" applyNumberFormat="1" applyFont="1" applyBorder="1" applyAlignment="1">
      <alignment horizontal="right" vertical="center"/>
    </xf>
    <xf numFmtId="164" fontId="3" fillId="0" borderId="210" xfId="0" applyNumberFormat="1" applyFont="1" applyBorder="1" applyAlignment="1">
      <alignment horizontal="right" vertical="center"/>
    </xf>
    <xf numFmtId="164" fontId="4" fillId="0" borderId="211" xfId="0" applyNumberFormat="1" applyFont="1" applyBorder="1" applyAlignment="1">
      <alignment horizontal="right" vertical="center"/>
    </xf>
    <xf numFmtId="164" fontId="4" fillId="0" borderId="212" xfId="0" applyNumberFormat="1" applyFont="1" applyBorder="1" applyAlignment="1">
      <alignment horizontal="right" vertical="center"/>
    </xf>
    <xf numFmtId="164" fontId="4" fillId="0" borderId="213" xfId="0" applyNumberFormat="1" applyFont="1" applyBorder="1" applyAlignment="1">
      <alignment horizontal="right" vertical="center"/>
    </xf>
    <xf numFmtId="164" fontId="4" fillId="0" borderId="214" xfId="0" applyNumberFormat="1" applyFont="1" applyBorder="1" applyAlignment="1">
      <alignment horizontal="right" vertical="center"/>
    </xf>
    <xf numFmtId="164" fontId="3" fillId="0" borderId="215" xfId="0" applyNumberFormat="1" applyFont="1" applyBorder="1" applyAlignment="1">
      <alignment horizontal="right" vertical="center" wrapText="1"/>
    </xf>
    <xf numFmtId="164" fontId="3" fillId="0" borderId="216" xfId="0" applyNumberFormat="1" applyFont="1" applyBorder="1" applyAlignment="1">
      <alignment horizontal="right" vertical="center" wrapText="1"/>
    </xf>
    <xf numFmtId="164" fontId="4" fillId="0" borderId="215" xfId="0" applyNumberFormat="1" applyFont="1" applyBorder="1" applyAlignment="1">
      <alignment horizontal="right" vertical="center"/>
    </xf>
    <xf numFmtId="164" fontId="4" fillId="0" borderId="216" xfId="0" applyNumberFormat="1" applyFont="1" applyBorder="1" applyAlignment="1">
      <alignment horizontal="right" vertical="center"/>
    </xf>
    <xf numFmtId="169" fontId="10" fillId="0" borderId="216" xfId="0" applyNumberFormat="1" applyFont="1" applyBorder="1" applyAlignment="1">
      <alignment horizontal="right" vertical="center" wrapText="1" readingOrder="1"/>
    </xf>
    <xf numFmtId="169" fontId="11" fillId="0" borderId="210" xfId="0" applyNumberFormat="1" applyFont="1" applyBorder="1" applyAlignment="1">
      <alignment horizontal="right" vertical="center"/>
    </xf>
    <xf numFmtId="169" fontId="11" fillId="0" borderId="210" xfId="0" applyNumberFormat="1" applyFont="1" applyBorder="1" applyAlignment="1">
      <alignment horizontal="right" vertical="center" wrapText="1" readingOrder="1"/>
    </xf>
    <xf numFmtId="169" fontId="11" fillId="0" borderId="218" xfId="0" applyNumberFormat="1" applyFont="1" applyBorder="1" applyAlignment="1">
      <alignment horizontal="right" vertical="center" wrapText="1" readingOrder="1"/>
    </xf>
    <xf numFmtId="169" fontId="3" fillId="0" borderId="210" xfId="0" applyNumberFormat="1" applyFont="1" applyBorder="1" applyAlignment="1">
      <alignment horizontal="right" vertical="center"/>
    </xf>
    <xf numFmtId="169" fontId="10" fillId="0" borderId="218" xfId="0" applyNumberFormat="1" applyFont="1" applyBorder="1" applyAlignment="1">
      <alignment horizontal="right" vertical="center" wrapText="1" readingOrder="1"/>
    </xf>
    <xf numFmtId="169" fontId="10" fillId="0" borderId="214" xfId="0" applyNumberFormat="1" applyFont="1" applyBorder="1" applyAlignment="1">
      <alignment horizontal="right" vertical="center" wrapText="1" readingOrder="1"/>
    </xf>
    <xf numFmtId="169" fontId="11" fillId="0" borderId="220" xfId="1" applyNumberFormat="1" applyFont="1" applyFill="1" applyBorder="1" applyAlignment="1">
      <alignment horizontal="right" vertical="center" wrapText="1" readingOrder="1"/>
    </xf>
    <xf numFmtId="169" fontId="11" fillId="0" borderId="210" xfId="1" applyNumberFormat="1" applyFont="1" applyFill="1" applyBorder="1" applyAlignment="1">
      <alignment horizontal="right" vertical="center" wrapText="1" readingOrder="1"/>
    </xf>
    <xf numFmtId="169" fontId="10" fillId="0" borderId="216" xfId="1" applyNumberFormat="1" applyFont="1" applyFill="1" applyBorder="1" applyAlignment="1">
      <alignment horizontal="right" vertical="center" wrapText="1" readingOrder="1"/>
    </xf>
    <xf numFmtId="193" fontId="10" fillId="0" borderId="222" xfId="0" applyNumberFormat="1" applyFont="1" applyBorder="1" applyAlignment="1">
      <alignment horizontal="right" vertical="center" wrapText="1" readingOrder="1"/>
    </xf>
    <xf numFmtId="169" fontId="71" fillId="0" borderId="212" xfId="0" applyNumberFormat="1" applyFont="1" applyBorder="1" applyAlignment="1">
      <alignment horizontal="right" vertical="center" wrapText="1" readingOrder="1"/>
    </xf>
    <xf numFmtId="169" fontId="72" fillId="0" borderId="212" xfId="0" applyNumberFormat="1" applyFont="1" applyBorder="1" applyAlignment="1">
      <alignment horizontal="right" vertical="center" wrapText="1" readingOrder="1"/>
    </xf>
    <xf numFmtId="169" fontId="71" fillId="0" borderId="210" xfId="0" applyNumberFormat="1" applyFont="1" applyBorder="1" applyAlignment="1">
      <alignment horizontal="right" vertical="center" wrapText="1" readingOrder="1"/>
    </xf>
    <xf numFmtId="169" fontId="88" fillId="0" borderId="218" xfId="0" applyNumberFormat="1" applyFont="1" applyBorder="1" applyAlignment="1">
      <alignment horizontal="right" vertical="center" wrapText="1" readingOrder="1"/>
    </xf>
    <xf numFmtId="169" fontId="71" fillId="0" borderId="218" xfId="0" applyNumberFormat="1" applyFont="1" applyBorder="1" applyAlignment="1">
      <alignment horizontal="right" vertical="center" wrapText="1" readingOrder="1"/>
    </xf>
    <xf numFmtId="192" fontId="10" fillId="0" borderId="212" xfId="0" applyNumberFormat="1" applyFont="1" applyBorder="1" applyAlignment="1">
      <alignment horizontal="right" vertical="center" wrapText="1" readingOrder="1"/>
    </xf>
    <xf numFmtId="164" fontId="8" fillId="12" borderId="223" xfId="0" applyNumberFormat="1" applyFont="1" applyFill="1" applyBorder="1" applyAlignment="1">
      <alignment horizontal="right" vertical="center"/>
    </xf>
    <xf numFmtId="164" fontId="8" fillId="12" borderId="223" xfId="0" applyNumberFormat="1" applyFont="1" applyFill="1" applyBorder="1" applyAlignment="1">
      <alignment horizontal="center" vertical="center"/>
    </xf>
    <xf numFmtId="169" fontId="4" fillId="2" borderId="212" xfId="0" applyNumberFormat="1" applyFont="1" applyFill="1" applyBorder="1" applyAlignment="1">
      <alignment horizontal="right" vertical="center"/>
    </xf>
    <xf numFmtId="169" fontId="4" fillId="2" borderId="214" xfId="0" applyNumberFormat="1" applyFont="1" applyFill="1" applyBorder="1" applyAlignment="1">
      <alignment horizontal="right" vertical="center"/>
    </xf>
    <xf numFmtId="169" fontId="3" fillId="0" borderId="216" xfId="0" applyNumberFormat="1" applyFont="1" applyBorder="1" applyAlignment="1">
      <alignment horizontal="right" vertical="center" wrapText="1"/>
    </xf>
    <xf numFmtId="169" fontId="4" fillId="2" borderId="216" xfId="0" applyNumberFormat="1" applyFont="1" applyFill="1" applyBorder="1" applyAlignment="1">
      <alignment horizontal="right" vertical="center"/>
    </xf>
    <xf numFmtId="0" fontId="91" fillId="3" borderId="7" xfId="0" applyFont="1" applyFill="1" applyBorder="1" applyAlignment="1">
      <alignment horizontal="centerContinuous" vertical="center"/>
    </xf>
    <xf numFmtId="0" fontId="91" fillId="3" borderId="0" xfId="0" applyFont="1" applyFill="1" applyAlignment="1">
      <alignment horizontal="center" vertical="center"/>
    </xf>
    <xf numFmtId="0" fontId="62" fillId="0" borderId="0" xfId="0" applyFont="1"/>
    <xf numFmtId="183" fontId="92" fillId="2" borderId="215" xfId="0" applyNumberFormat="1" applyFont="1" applyFill="1" applyBorder="1" applyAlignment="1">
      <alignment horizontal="right" vertical="center"/>
    </xf>
    <xf numFmtId="183" fontId="16" fillId="0" borderId="209" xfId="0" applyNumberFormat="1" applyFont="1" applyBorder="1" applyAlignment="1">
      <alignment horizontal="right" vertical="center"/>
    </xf>
    <xf numFmtId="183" fontId="27" fillId="0" borderId="215" xfId="0" applyNumberFormat="1" applyFont="1" applyBorder="1" applyAlignment="1">
      <alignment horizontal="right" vertical="center" wrapText="1" readingOrder="1"/>
    </xf>
    <xf numFmtId="183" fontId="92" fillId="2" borderId="211" xfId="0" applyNumberFormat="1" applyFont="1" applyFill="1" applyBorder="1" applyAlignment="1">
      <alignment horizontal="right" vertical="center"/>
    </xf>
    <xf numFmtId="183" fontId="62" fillId="0" borderId="0" xfId="0" applyNumberFormat="1" applyFont="1"/>
    <xf numFmtId="183" fontId="92" fillId="2" borderId="213" xfId="0" applyNumberFormat="1" applyFont="1" applyFill="1" applyBorder="1" applyAlignment="1">
      <alignment horizontal="right" vertical="center"/>
    </xf>
    <xf numFmtId="183" fontId="16" fillId="0" borderId="215" xfId="0" applyNumberFormat="1" applyFont="1" applyBorder="1" applyAlignment="1">
      <alignment horizontal="right" vertical="center" wrapText="1"/>
    </xf>
    <xf numFmtId="183" fontId="93" fillId="0" borderId="211" xfId="0" applyNumberFormat="1" applyFont="1" applyBorder="1" applyAlignment="1">
      <alignment horizontal="right" vertical="center" wrapText="1" readingOrder="1"/>
    </xf>
    <xf numFmtId="183" fontId="23" fillId="0" borderId="211" xfId="0" applyNumberFormat="1" applyFont="1" applyBorder="1" applyAlignment="1">
      <alignment horizontal="right" vertical="center" wrapText="1" readingOrder="1"/>
    </xf>
    <xf numFmtId="191" fontId="93" fillId="0" borderId="217" xfId="0" applyNumberFormat="1" applyFont="1" applyBorder="1" applyAlignment="1">
      <alignment horizontal="right" vertical="center" wrapText="1" readingOrder="1"/>
    </xf>
    <xf numFmtId="183" fontId="93" fillId="0" borderId="209" xfId="0" applyNumberFormat="1" applyFont="1" applyBorder="1" applyAlignment="1">
      <alignment horizontal="right" vertical="center" wrapText="1" readingOrder="1"/>
    </xf>
    <xf numFmtId="183" fontId="93" fillId="0" borderId="217" xfId="0" applyNumberFormat="1" applyFont="1" applyBorder="1" applyAlignment="1">
      <alignment horizontal="right" vertical="center" wrapText="1" readingOrder="1"/>
    </xf>
    <xf numFmtId="191" fontId="93" fillId="0" borderId="211" xfId="0" applyNumberFormat="1" applyFont="1" applyBorder="1" applyAlignment="1">
      <alignment horizontal="right" vertical="center" wrapText="1" readingOrder="1"/>
    </xf>
    <xf numFmtId="183" fontId="27" fillId="0" borderId="211" xfId="0" applyNumberFormat="1" applyFont="1" applyBorder="1" applyAlignment="1">
      <alignment horizontal="right" vertical="center" wrapText="1" readingOrder="1"/>
    </xf>
    <xf numFmtId="183" fontId="23" fillId="0" borderId="219" xfId="1" applyNumberFormat="1" applyFont="1" applyFill="1" applyBorder="1" applyAlignment="1">
      <alignment horizontal="right" vertical="center" wrapText="1" readingOrder="1"/>
    </xf>
    <xf numFmtId="183" fontId="23" fillId="0" borderId="209" xfId="1" applyNumberFormat="1" applyFont="1" applyFill="1" applyBorder="1" applyAlignment="1">
      <alignment horizontal="right" vertical="center" wrapText="1" readingOrder="1"/>
    </xf>
    <xf numFmtId="183" fontId="27" fillId="0" borderId="215" xfId="1" applyNumberFormat="1" applyFont="1" applyFill="1" applyBorder="1" applyAlignment="1">
      <alignment horizontal="right" vertical="center" wrapText="1" readingOrder="1"/>
    </xf>
    <xf numFmtId="183" fontId="27" fillId="0" borderId="221" xfId="1" applyNumberFormat="1" applyFont="1" applyFill="1" applyBorder="1" applyAlignment="1">
      <alignment horizontal="right" vertical="center" wrapText="1" readingOrder="1"/>
    </xf>
    <xf numFmtId="183" fontId="23" fillId="0" borderId="0" xfId="1" applyNumberFormat="1" applyFont="1" applyFill="1" applyAlignment="1">
      <alignment horizontal="right" vertical="center" wrapText="1" readingOrder="1"/>
    </xf>
    <xf numFmtId="183" fontId="23" fillId="0" borderId="209" xfId="0" applyNumberFormat="1" applyFont="1" applyBorder="1" applyAlignment="1">
      <alignment horizontal="right" vertical="center"/>
    </xf>
    <xf numFmtId="183" fontId="23" fillId="0" borderId="209" xfId="0" applyNumberFormat="1" applyFont="1" applyBorder="1" applyAlignment="1">
      <alignment horizontal="right" vertical="center" wrapText="1" readingOrder="1"/>
    </xf>
    <xf numFmtId="183" fontId="23" fillId="0" borderId="217" xfId="0" applyNumberFormat="1" applyFont="1" applyBorder="1" applyAlignment="1">
      <alignment horizontal="right" vertical="center" wrapText="1" readingOrder="1"/>
    </xf>
    <xf numFmtId="164" fontId="91" fillId="12" borderId="223" xfId="0" applyNumberFormat="1" applyFont="1" applyFill="1" applyBorder="1" applyAlignment="1">
      <alignment horizontal="center" vertical="center"/>
    </xf>
    <xf numFmtId="183" fontId="27" fillId="0" borderId="217" xfId="0" applyNumberFormat="1" applyFont="1" applyBorder="1" applyAlignment="1">
      <alignment horizontal="right" vertical="center" wrapText="1" readingOrder="1"/>
    </xf>
    <xf numFmtId="183" fontId="27" fillId="0" borderId="213" xfId="0" applyNumberFormat="1" applyFont="1" applyBorder="1" applyAlignment="1">
      <alignment horizontal="right" vertical="center" wrapText="1" readingOrder="1"/>
    </xf>
    <xf numFmtId="169" fontId="3" fillId="0" borderId="0" xfId="0" applyNumberFormat="1" applyFont="1" applyAlignment="1">
      <alignment horizontal="right" vertical="center"/>
    </xf>
    <xf numFmtId="169" fontId="94" fillId="0" borderId="209" xfId="0" applyNumberFormat="1" applyFont="1" applyBorder="1" applyAlignment="1">
      <alignment horizontal="right" vertical="center" wrapText="1" readingOrder="1"/>
    </xf>
    <xf numFmtId="167" fontId="11" fillId="0" borderId="221" xfId="1" applyNumberFormat="1" applyFont="1" applyBorder="1" applyAlignment="1">
      <alignment horizontal="right" vertical="center" wrapText="1" readingOrder="1"/>
    </xf>
    <xf numFmtId="167" fontId="10" fillId="0" borderId="213" xfId="1" applyNumberFormat="1" applyFont="1" applyBorder="1" applyAlignment="1">
      <alignment horizontal="right" vertical="center" wrapText="1" readingOrder="1"/>
    </xf>
    <xf numFmtId="0" fontId="51" fillId="3" borderId="11" xfId="0" applyFont="1" applyFill="1" applyBorder="1" applyAlignment="1">
      <alignment horizontal="center" vertical="center"/>
    </xf>
    <xf numFmtId="0" fontId="73" fillId="3" borderId="11" xfId="0" applyFont="1" applyFill="1" applyBorder="1" applyAlignment="1">
      <alignment horizontal="centerContinuous" vertical="center"/>
    </xf>
    <xf numFmtId="0" fontId="74" fillId="3" borderId="11" xfId="0" applyFont="1" applyFill="1" applyBorder="1" applyAlignment="1">
      <alignment horizontal="centerContinuous" vertical="center"/>
    </xf>
    <xf numFmtId="0" fontId="8" fillId="3" borderId="110" xfId="0" applyFont="1" applyFill="1" applyBorder="1" applyAlignment="1">
      <alignment horizontal="left" vertical="center" wrapText="1"/>
    </xf>
    <xf numFmtId="0" fontId="8" fillId="3" borderId="111" xfId="0" applyFont="1" applyFill="1" applyBorder="1" applyAlignment="1">
      <alignment horizontal="left" vertical="center" wrapText="1"/>
    </xf>
    <xf numFmtId="0" fontId="8" fillId="3" borderId="84" xfId="0" applyFont="1" applyFill="1" applyBorder="1" applyAlignment="1">
      <alignment horizontal="left" vertical="center" wrapText="1"/>
    </xf>
    <xf numFmtId="0" fontId="8" fillId="3" borderId="16" xfId="0" applyFont="1" applyFill="1" applyBorder="1" applyAlignment="1">
      <alignment horizontal="center" vertical="center"/>
    </xf>
    <xf numFmtId="0" fontId="8" fillId="3" borderId="79" xfId="0" applyFont="1" applyFill="1" applyBorder="1" applyAlignment="1">
      <alignment horizontal="center" vertical="center"/>
    </xf>
    <xf numFmtId="0" fontId="75" fillId="0" borderId="0" xfId="0" applyFont="1" applyAlignment="1">
      <alignment horizontal="left" vertical="top" wrapText="1"/>
    </xf>
    <xf numFmtId="0" fontId="75" fillId="0" borderId="77" xfId="0" applyFont="1" applyBorder="1" applyAlignment="1">
      <alignment horizontal="left" vertical="top" wrapText="1"/>
    </xf>
    <xf numFmtId="0" fontId="75" fillId="0" borderId="182" xfId="0" applyFont="1" applyBorder="1" applyAlignment="1">
      <alignment vertical="top" wrapText="1"/>
    </xf>
    <xf numFmtId="0" fontId="75" fillId="0" borderId="0" xfId="0" applyFont="1" applyAlignment="1">
      <alignment vertical="top" wrapText="1"/>
    </xf>
    <xf numFmtId="0" fontId="9" fillId="0" borderId="154" xfId="0" applyFont="1" applyBorder="1" applyAlignment="1">
      <alignment horizontal="left" vertical="top" wrapText="1"/>
    </xf>
    <xf numFmtId="0" fontId="9" fillId="0" borderId="26" xfId="0" applyFont="1" applyBorder="1" applyAlignment="1">
      <alignment horizontal="left" vertical="top" wrapText="1"/>
    </xf>
    <xf numFmtId="171" fontId="56" fillId="5" borderId="0" xfId="2" applyNumberFormat="1" applyFont="1" applyFill="1" applyAlignment="1">
      <alignment horizontal="left" vertical="top" wrapText="1"/>
    </xf>
    <xf numFmtId="171" fontId="56" fillId="5" borderId="0" xfId="2" quotePrefix="1" applyNumberFormat="1" applyFont="1" applyFill="1" applyAlignment="1">
      <alignment horizontal="left" vertical="top" wrapText="1"/>
    </xf>
    <xf numFmtId="171" fontId="56" fillId="5" borderId="77" xfId="2" applyNumberFormat="1" applyFont="1" applyFill="1" applyBorder="1" applyAlignment="1">
      <alignment horizontal="left" vertical="top" wrapText="1"/>
    </xf>
    <xf numFmtId="171" fontId="57" fillId="0" borderId="182" xfId="2" applyNumberFormat="1" applyFont="1" applyBorder="1" applyAlignment="1">
      <alignment horizontal="left" vertical="top" wrapText="1"/>
    </xf>
    <xf numFmtId="171" fontId="57" fillId="0" borderId="0" xfId="2" applyNumberFormat="1" applyFont="1" applyAlignment="1">
      <alignment horizontal="left" vertical="top" wrapText="1"/>
    </xf>
    <xf numFmtId="14" fontId="54" fillId="3" borderId="16" xfId="0" applyNumberFormat="1" applyFont="1" applyFill="1" applyBorder="1" applyAlignment="1">
      <alignment horizontal="center" vertical="center"/>
    </xf>
    <xf numFmtId="0" fontId="54" fillId="3" borderId="16" xfId="0" applyFont="1" applyFill="1" applyBorder="1" applyAlignment="1">
      <alignment horizontal="center" vertical="center"/>
    </xf>
    <xf numFmtId="14" fontId="54" fillId="3" borderId="152" xfId="0" applyNumberFormat="1" applyFont="1" applyFill="1" applyBorder="1" applyAlignment="1">
      <alignment horizontal="center" vertical="center"/>
    </xf>
    <xf numFmtId="0" fontId="54" fillId="3" borderId="53" xfId="0" applyFont="1" applyFill="1" applyBorder="1" applyAlignment="1">
      <alignment horizontal="center" vertical="center"/>
    </xf>
    <xf numFmtId="0" fontId="54" fillId="3" borderId="186" xfId="0" applyFont="1" applyFill="1" applyBorder="1" applyAlignment="1">
      <alignment horizontal="center" vertical="center"/>
    </xf>
    <xf numFmtId="14" fontId="54" fillId="3" borderId="22" xfId="0" applyNumberFormat="1" applyFont="1" applyFill="1" applyBorder="1" applyAlignment="1">
      <alignment horizontal="center" vertical="center"/>
    </xf>
    <xf numFmtId="0" fontId="54" fillId="3" borderId="79" xfId="0" applyFont="1" applyFill="1" applyBorder="1" applyAlignment="1">
      <alignment horizontal="center" vertical="center"/>
    </xf>
    <xf numFmtId="0" fontId="54" fillId="3" borderId="22" xfId="0" applyFont="1" applyFill="1" applyBorder="1" applyAlignment="1">
      <alignment horizontal="center" vertical="center"/>
    </xf>
    <xf numFmtId="14" fontId="54" fillId="3" borderId="79" xfId="0" applyNumberFormat="1" applyFont="1" applyFill="1" applyBorder="1" applyAlignment="1">
      <alignment horizontal="center" vertical="center"/>
    </xf>
    <xf numFmtId="0" fontId="9" fillId="0" borderId="0" xfId="0" applyFont="1" applyAlignment="1">
      <alignment horizontal="left" vertical="top" wrapText="1"/>
    </xf>
    <xf numFmtId="0" fontId="9" fillId="0" borderId="77" xfId="0" applyFont="1" applyBorder="1" applyAlignment="1">
      <alignment horizontal="left" vertical="top" wrapText="1"/>
    </xf>
    <xf numFmtId="0" fontId="9" fillId="0" borderId="182" xfId="0" applyFont="1" applyBorder="1" applyAlignment="1">
      <alignment horizontal="left" vertical="top" wrapText="1"/>
    </xf>
  </cellXfs>
  <cellStyles count="386">
    <cellStyle name="Comma 2" xfId="15" xr:uid="{8F55D68D-2E16-48EB-952C-E0D775284374}"/>
    <cellStyle name="Comma 2 2" xfId="33" xr:uid="{3DF92968-D2AA-4A0D-9A7B-B23AC82B4267}"/>
    <cellStyle name="Comma 2 2 2" xfId="115" xr:uid="{115792DF-0A08-4F0C-B6D8-79944CF01B6F}"/>
    <cellStyle name="Comma 2 2 2 2" xfId="277" xr:uid="{E8C3342B-D573-40AB-9E4B-A314B7B4657F}"/>
    <cellStyle name="Comma 2 2 3" xfId="157" xr:uid="{F888E247-0F52-4227-9197-34EA330B58EA}"/>
    <cellStyle name="Comma 2 2 3 2" xfId="317" xr:uid="{57B0993F-97E6-49C4-BE7D-8EB423D0B00A}"/>
    <cellStyle name="Comma 2 2 4" xfId="76" xr:uid="{A5EA4229-A460-43E4-893C-B6E1D5D385D5}"/>
    <cellStyle name="Comma 2 2 4 2" xfId="241" xr:uid="{33536A1C-AD24-4A72-8488-2FCC2035493B}"/>
    <cellStyle name="Comma 2 2 5" xfId="204" xr:uid="{FDAAA0C1-DC71-47C3-AD99-6856B1130EFC}"/>
    <cellStyle name="Comma 2 3" xfId="98" xr:uid="{375C24BA-9F66-4323-8C63-FEB5FB65AAB0}"/>
    <cellStyle name="Comma 2 3 2" xfId="260" xr:uid="{76666CBE-04F6-4E65-87C1-2A8EC5857CF1}"/>
    <cellStyle name="Comma 2 4" xfId="140" xr:uid="{B67FBFC7-22FE-4581-B9B5-27A25D0A38A2}"/>
    <cellStyle name="Comma 2 4 2" xfId="300" xr:uid="{4425D3F6-278F-45F5-AEC0-8575DF5B042F}"/>
    <cellStyle name="Comma 2 5" xfId="59" xr:uid="{167C7F12-9DE5-4F34-902F-7562D5121205}"/>
    <cellStyle name="Comma 2 5 2" xfId="224" xr:uid="{FE7AE7CD-7255-41BB-895A-6FBAA48C3223}"/>
    <cellStyle name="Comma 2 6" xfId="187" xr:uid="{15A23D4C-A211-47C2-BCC1-9B2255B0683C}"/>
    <cellStyle name="Comma 3" xfId="36" xr:uid="{0A44E306-A4F6-41BE-BAA8-DEA9C34F7E3E}"/>
    <cellStyle name="Comma 3 2" xfId="118" xr:uid="{0815890A-ADC1-491D-93EE-F23AB3D0E96C}"/>
    <cellStyle name="Comma 3 2 2" xfId="280" xr:uid="{74BEEC3C-A2DF-4947-8955-722CF67EAD5E}"/>
    <cellStyle name="Comma 3 3" xfId="160" xr:uid="{AE417B24-BD62-45A1-AAAB-26C4BD83CE35}"/>
    <cellStyle name="Comma 3 3 2" xfId="320" xr:uid="{04FE0AD0-53D8-43C8-A1B0-9D2826A8193E}"/>
    <cellStyle name="Comma 3 4" xfId="79" xr:uid="{F6826059-222E-4FF7-B7E9-F83BC76DB298}"/>
    <cellStyle name="Comma 3 4 2" xfId="244" xr:uid="{0C716B0F-24E5-40AF-A24F-36C05241506C}"/>
    <cellStyle name="Comma 3 5" xfId="207" xr:uid="{3727478B-FB55-43D1-954C-BD5F0B91EC23}"/>
    <cellStyle name="Comma 4" xfId="18" xr:uid="{9618A913-2814-48FD-8B34-325C093010B7}"/>
    <cellStyle name="Comma 4 2" xfId="101" xr:uid="{0FF66055-FD3A-4C7D-BB14-A9B7A45EB2A4}"/>
    <cellStyle name="Comma 4 2 2" xfId="263" xr:uid="{0F1CAAB3-2500-422F-BEED-8AD4662D2BF1}"/>
    <cellStyle name="Comma 4 3" xfId="143" xr:uid="{E5E78281-E8E3-4236-8C92-EB36A330FC59}"/>
    <cellStyle name="Comma 4 3 2" xfId="303" xr:uid="{92F0BCFE-3EDE-4A78-AD83-4AA44C895CFA}"/>
    <cellStyle name="Comma 4 4" xfId="62" xr:uid="{D2FE326E-FDAA-4AD0-9CA7-A2B2CB29983F}"/>
    <cellStyle name="Comma 4 4 2" xfId="227" xr:uid="{9EF61A80-CA5E-41AC-9A48-8677A70FF411}"/>
    <cellStyle name="Comma 4 5" xfId="190" xr:uid="{3C375BE7-439D-4249-A218-28696E00B2D8}"/>
    <cellStyle name="Comma 5" xfId="55" xr:uid="{619FDB08-D6B3-4869-B4E2-FDD54241A35E}"/>
    <cellStyle name="Comma 5 2" xfId="183" xr:uid="{56C90017-93E9-4306-8001-EE07E4BD9598}"/>
    <cellStyle name="Comma 5 2 2" xfId="339" xr:uid="{5D92C07A-4914-482F-A779-AD8064AB9951}"/>
    <cellStyle name="Comma 5 3" xfId="179" xr:uid="{BEEF840C-A29D-47B9-8DE3-F4614A419AD0}"/>
    <cellStyle name="Comma 5 3 2" xfId="336" xr:uid="{A55E19E8-221D-4551-99AF-7DCEDDD0E133}"/>
    <cellStyle name="Comma 6" xfId="52" xr:uid="{11D5C80A-177B-41D7-BC49-E3DD9DC8AC40}"/>
    <cellStyle name="Dziesiętny 2" xfId="11" xr:uid="{0941D25F-9B66-4187-AE10-7BEE0F0114E6}"/>
    <cellStyle name="Dziesiętny 2 2" xfId="29" xr:uid="{0956FDFE-93C6-44EE-9153-5719034DD70A}"/>
    <cellStyle name="Dziesiętny 2 2 2" xfId="46" xr:uid="{38E1CF14-E391-4326-AD03-7FD6EA609211}"/>
    <cellStyle name="Dziesiętny 2 2 2 2" xfId="128" xr:uid="{ADA27E8C-6E0F-44F9-AB25-EC34A0202C07}"/>
    <cellStyle name="Dziesiętny 2 2 2 2 2" xfId="290" xr:uid="{C64E4F92-F2F4-469E-8FC5-031205D2862B}"/>
    <cellStyle name="Dziesiętny 2 2 2 3" xfId="170" xr:uid="{3AAFC070-F768-45D9-9B6F-CC9D7C672692}"/>
    <cellStyle name="Dziesiętny 2 2 2 3 2" xfId="330" xr:uid="{6FA4888B-4872-4B65-8D33-A9D6B6C81B44}"/>
    <cellStyle name="Dziesiętny 2 2 2 4" xfId="89" xr:uid="{2FF66E77-BA94-406C-ACF8-27A6D95C5F4B}"/>
    <cellStyle name="Dziesiętny 2 2 2 4 2" xfId="254" xr:uid="{83FC29CA-2469-4E13-BFF3-562643279918}"/>
    <cellStyle name="Dziesiętny 2 2 2 5" xfId="217" xr:uid="{2F449E20-DDE3-4DE8-A486-4ADD3AA3C204}"/>
    <cellStyle name="Dziesiętny 2 2 3" xfId="111" xr:uid="{36666416-4902-42CE-9273-F63C22E0B6A9}"/>
    <cellStyle name="Dziesiętny 2 2 3 2" xfId="273" xr:uid="{C5139040-51C0-440B-BD6A-F0B224BC4AA9}"/>
    <cellStyle name="Dziesiętny 2 2 4" xfId="153" xr:uid="{939921B3-FF2A-4D99-B033-19D124E2D609}"/>
    <cellStyle name="Dziesiętny 2 2 4 2" xfId="313" xr:uid="{D74EDA83-9810-4CB8-90F0-BF83CB8496A0}"/>
    <cellStyle name="Dziesiętny 2 2 5" xfId="72" xr:uid="{E29F363F-FFFC-4488-B131-D2EFFB6C14FF}"/>
    <cellStyle name="Dziesiętny 2 2 5 2" xfId="237" xr:uid="{BCD35290-B3BC-4890-8C32-5EE1A481F834}"/>
    <cellStyle name="Dziesiętny 2 2 6" xfId="200" xr:uid="{70416A29-5EE9-4071-92E9-F4186749328C}"/>
    <cellStyle name="Dziesiętny 2 3" xfId="38" xr:uid="{9F4CB8BC-7304-4E2A-9639-BF679E896A5F}"/>
    <cellStyle name="Dziesiętny 2 3 2" xfId="120" xr:uid="{29B4AC8D-FB16-438C-9B1F-FE709B47E4E9}"/>
    <cellStyle name="Dziesiętny 2 3 2 2" xfId="282" xr:uid="{99A6DDFD-03E5-4D35-B76D-48542903FFBD}"/>
    <cellStyle name="Dziesiętny 2 3 3" xfId="162" xr:uid="{9A0E5AC6-918F-4DD6-8785-B9970982BAA9}"/>
    <cellStyle name="Dziesiętny 2 3 3 2" xfId="322" xr:uid="{127A1EB9-AE8D-48EC-890E-9062748FC456}"/>
    <cellStyle name="Dziesiętny 2 3 4" xfId="81" xr:uid="{15D863BA-3430-4E94-8099-5C96D089821E}"/>
    <cellStyle name="Dziesiętny 2 3 4 2" xfId="246" xr:uid="{EDC95CE0-2F42-4EEA-8276-E0FFB9A7B1D0}"/>
    <cellStyle name="Dziesiętny 2 3 5" xfId="209" xr:uid="{3DCC918D-A66A-453E-8AD3-98DA09ECA46E}"/>
    <cellStyle name="Dziesiętny 2 4" xfId="20" xr:uid="{C42A5B78-7CDA-4E98-A3B6-56E5E8E0928E}"/>
    <cellStyle name="Dziesiętny 2 4 2" xfId="103" xr:uid="{91DA31C0-03A3-498E-9369-114E264B1D5E}"/>
    <cellStyle name="Dziesiętny 2 4 2 2" xfId="265" xr:uid="{AC858F97-9F75-4B25-A161-3416564B5CAB}"/>
    <cellStyle name="Dziesiętny 2 4 3" xfId="145" xr:uid="{6FB78613-B03D-4129-85D9-534E9BBC33BF}"/>
    <cellStyle name="Dziesiętny 2 4 3 2" xfId="305" xr:uid="{567F4039-78A9-4627-9968-F4EE6D5B5E93}"/>
    <cellStyle name="Dziesiętny 2 4 4" xfId="64" xr:uid="{2B597BA1-08DD-4047-B36B-7A30557B576A}"/>
    <cellStyle name="Dziesiętny 2 4 4 2" xfId="229" xr:uid="{E47E2533-15DD-43E8-BBB3-9FCE65AA8AF9}"/>
    <cellStyle name="Dziesiętny 2 4 5" xfId="192" xr:uid="{D66C48D6-1345-4631-973C-863BCC616B83}"/>
    <cellStyle name="Dziesiętny 2 5" xfId="96" xr:uid="{EBE05F12-A316-4930-890E-E043E6BA8C3B}"/>
    <cellStyle name="Dziesiętny 2 6" xfId="57" xr:uid="{E601FE13-12BB-4965-A829-EA28B75BE30F}"/>
    <cellStyle name="Dziesiętny 3" xfId="22" xr:uid="{0A8ADF7A-C3B2-4516-924C-14425B642731}"/>
    <cellStyle name="Dziesiętny 3 2" xfId="40" xr:uid="{B41D2676-6ABF-41E4-B0AC-FA4CCF2BB8F2}"/>
    <cellStyle name="Dziesiętny 3 2 2" xfId="122" xr:uid="{0F319E2C-F373-4B6C-A03F-D9413AF23CA8}"/>
    <cellStyle name="Dziesiętny 3 2 2 2" xfId="284" xr:uid="{28A70483-E8CB-4BA3-871F-98148D23504F}"/>
    <cellStyle name="Dziesiętny 3 2 3" xfId="164" xr:uid="{9A701EC5-4E52-4F33-8767-874CF7E40CB6}"/>
    <cellStyle name="Dziesiętny 3 2 3 2" xfId="324" xr:uid="{3773E9FB-58B2-4F38-A77A-DAD1DD867D43}"/>
    <cellStyle name="Dziesiętny 3 2 4" xfId="83" xr:uid="{B5B26F8B-034B-42C7-B703-E28A84B89B0B}"/>
    <cellStyle name="Dziesiętny 3 2 4 2" xfId="248" xr:uid="{4AB9B41D-795E-4FAD-B6DC-87A410F6F97D}"/>
    <cellStyle name="Dziesiętny 3 2 5" xfId="211" xr:uid="{5A70C1A7-3918-487A-A499-02305BA2EEED}"/>
    <cellStyle name="Dziesiętny 3 3" xfId="105" xr:uid="{382CBB64-8363-4DF2-A74E-BE52A1A3D96F}"/>
    <cellStyle name="Dziesiętny 3 3 2" xfId="267" xr:uid="{6E4D032C-56B5-4888-9A7B-671CDD667A92}"/>
    <cellStyle name="Dziesiętny 3 4" xfId="147" xr:uid="{BAA6F697-7FF3-4B40-A98D-817D2F2EB875}"/>
    <cellStyle name="Dziesiętny 3 4 2" xfId="307" xr:uid="{691D1660-2E20-45AB-B2A4-ECC9839660E0}"/>
    <cellStyle name="Dziesiętny 3 5" xfId="66" xr:uid="{9EDAC267-FCA6-47CF-8F50-235361F65C1B}"/>
    <cellStyle name="Dziesiętny 3 5 2" xfId="231" xr:uid="{82DADBD5-2F57-4CEC-B127-B533DBAFBBF2}"/>
    <cellStyle name="Dziesiętny 3 6" xfId="194" xr:uid="{DDC65999-9A1F-48E9-9984-822A45AC05E4}"/>
    <cellStyle name="Dziesiętny 4" xfId="132" xr:uid="{8718A8BD-662F-40DB-9758-DA4E831ABBBE}"/>
    <cellStyle name="Dziesiętny 4 2" xfId="294" xr:uid="{87264A8C-E9F2-46EE-90EF-F98E6B146851}"/>
    <cellStyle name="Dziesiętny 5" xfId="177" xr:uid="{7017D06D-42D9-4C41-8278-970DBBC24587}"/>
    <cellStyle name="Dziesiętny 5 2" xfId="334" xr:uid="{759E4097-3CCF-46E2-903F-8AD073FF08E1}"/>
    <cellStyle name="Dziesiętny 6" xfId="221" xr:uid="{16484783-592C-46FD-8727-F46868072D53}"/>
    <cellStyle name="Dziesiętny 7" xfId="343" xr:uid="{EC664D50-4AF2-492E-B502-F94852BDCBFC}"/>
    <cellStyle name="Hiperłącze" xfId="3" builtinId="8"/>
    <cellStyle name="Hyperlink 2" xfId="12" xr:uid="{BED9E9EC-A18E-4093-9C0D-4F6AC484F26B}"/>
    <cellStyle name="Hyperlink 3" xfId="174" xr:uid="{AA2283F1-EA0A-4AE0-B5B6-509E4701B779}"/>
    <cellStyle name="Hyperlink 4" xfId="50" xr:uid="{540228A0-7E38-48BE-AC82-64B295F34844}"/>
    <cellStyle name="Normal 2" xfId="2" xr:uid="{1E5268AA-9831-4B62-B97C-BC726540D794}"/>
    <cellStyle name="Normal 2 2" xfId="32" xr:uid="{B3C46A0F-5738-4CF9-81D3-92CBB25BB3CE}"/>
    <cellStyle name="Normal 2 2 2" xfId="114" xr:uid="{7B3295ED-159A-4375-A5E4-D663C695576F}"/>
    <cellStyle name="Normal 2 2 2 2" xfId="276" xr:uid="{47FCB803-B17E-485C-B5B6-E1B518F7A0FA}"/>
    <cellStyle name="Normal 2 2 2 2 2" xfId="384" xr:uid="{016780D0-AB3C-4013-A98C-51334F757212}"/>
    <cellStyle name="Normal 2 2 3" xfId="156" xr:uid="{B9013AE1-B38D-47AD-A1D0-7EBADBD0B4E1}"/>
    <cellStyle name="Normal 2 2 3 2" xfId="316" xr:uid="{259CD5F9-DC5A-4531-9FDA-63B1F4B8EB28}"/>
    <cellStyle name="Normal 2 2 4" xfId="75" xr:uid="{D7F17790-89D8-4185-8B3E-F7C7192BD5DF}"/>
    <cellStyle name="Normal 2 2 4 2" xfId="240" xr:uid="{74522064-0544-4DF0-8E92-42ABA8BE0426}"/>
    <cellStyle name="Normal 2 2 5" xfId="203" xr:uid="{738934FB-8A19-4DE9-A7B3-B57CDE00CEA1}"/>
    <cellStyle name="Normal 2 3" xfId="7" xr:uid="{467B3B1A-49E9-460F-9FCD-A16524FE7B9C}"/>
    <cellStyle name="Normal 2 4" xfId="14" xr:uid="{3AFC44C4-47E7-403F-922B-1562732D6D1A}"/>
    <cellStyle name="Normal 2 4 2" xfId="97" xr:uid="{91AC8D42-A4A8-4C3F-9C80-1056ECF0A75C}"/>
    <cellStyle name="Normal 2 4 2 2" xfId="259" xr:uid="{3B930472-9E84-4462-A966-A52BD6C93BAB}"/>
    <cellStyle name="Normal 2 4 3" xfId="139" xr:uid="{C02E21F5-1BCF-4DD0-87BE-E3781CCEA162}"/>
    <cellStyle name="Normal 2 4 3 2" xfId="299" xr:uid="{6CD8A915-D875-456D-94C3-9C9E2CAEA232}"/>
    <cellStyle name="Normal 2 4 4" xfId="58" xr:uid="{6F87BDFF-837A-4362-8BCE-3693D3E24461}"/>
    <cellStyle name="Normal 2 4 4 2" xfId="223" xr:uid="{117D2F64-863E-475D-8144-803A3EB432E8}"/>
    <cellStyle name="Normal 2 4 5" xfId="186" xr:uid="{A654E069-20EE-40FD-92BC-C6C4879682A1}"/>
    <cellStyle name="Normal 3" xfId="17" xr:uid="{D8945A97-8EDF-4CFA-AEA8-5245396A2566}"/>
    <cellStyle name="Normal 3 2" xfId="35" xr:uid="{87699D74-0F99-40E7-85DE-EFF6BF21E382}"/>
    <cellStyle name="Normal 3 2 2" xfId="117" xr:uid="{7FE17C53-8DB5-41FC-AD40-39840C524E3F}"/>
    <cellStyle name="Normal 3 2 2 2" xfId="279" xr:uid="{90067928-CDC3-49C2-9D76-7905EFFBE8BA}"/>
    <cellStyle name="Normal 3 2 3" xfId="159" xr:uid="{B6F6B169-366D-4C41-8EBF-0B12FAB11D3C}"/>
    <cellStyle name="Normal 3 2 3 2" xfId="319" xr:uid="{2D6870E1-3FC5-4CDE-9CF9-73D15BDC145A}"/>
    <cellStyle name="Normal 3 2 4" xfId="78" xr:uid="{682C6576-4644-4B67-BAE5-46B65FC6E077}"/>
    <cellStyle name="Normal 3 2 4 2" xfId="243" xr:uid="{AAF14FAD-32B4-40CE-8B27-BB700CF77030}"/>
    <cellStyle name="Normal 3 2 5" xfId="206" xr:uid="{76C2C27F-EC0A-47DA-BD64-D47E0D846C9D}"/>
    <cellStyle name="Normal 3 3" xfId="53" xr:uid="{B5442584-B5DB-4152-AB82-5A4B8E9E2EEC}"/>
    <cellStyle name="Normal 3 3 2" xfId="133" xr:uid="{85EC7FE6-901B-49B2-900E-5BD91FA35DDB}"/>
    <cellStyle name="Normal 3 3 2 2" xfId="295" xr:uid="{5FBC715A-A835-4426-9763-5C9213D76CE5}"/>
    <cellStyle name="Normal 3 3 3" xfId="93" xr:uid="{2CA07E7C-B635-430D-9D1B-0CDE13CF6EAF}"/>
    <cellStyle name="Normal 3 3 3 2" xfId="258" xr:uid="{512897E1-0EB6-4B64-AB16-9B849D35A6A3}"/>
    <cellStyle name="Normal 3 3 4" xfId="222" xr:uid="{F6DA6032-0904-43ED-A5E0-287D6215D101}"/>
    <cellStyle name="Normal 3 4" xfId="100" xr:uid="{EA12A130-0BE1-4961-B0E3-F09198F2B41C}"/>
    <cellStyle name="Normal 3 4 2" xfId="262" xr:uid="{CD4E9657-B496-41EB-A83A-A1A36A81A7D4}"/>
    <cellStyle name="Normal 3 5" xfId="142" xr:uid="{D21BE0FD-301E-42AE-B404-AF523A6A6311}"/>
    <cellStyle name="Normal 3 5 2" xfId="302" xr:uid="{855586C9-FE7F-4BA9-B9B3-978CB0DA2B3A}"/>
    <cellStyle name="Normal 3 6" xfId="61" xr:uid="{B101F6C5-C90F-411F-BCD4-32BC2EB67E83}"/>
    <cellStyle name="Normal 3 6 2" xfId="226" xr:uid="{F6768C92-6BC2-4B5B-9C42-8D700083F437}"/>
    <cellStyle name="Normal 3 7" xfId="189" xr:uid="{30583ABD-8B77-451E-85D8-D8BB62313703}"/>
    <cellStyle name="Normal 4" xfId="13" xr:uid="{4914DE51-CDC3-4AC8-92E4-B492DF8BA992}"/>
    <cellStyle name="Normal 5" xfId="49" xr:uid="{8A60773E-A4C0-4460-8310-04B43961DEED}"/>
    <cellStyle name="Normal 5 2" xfId="131" xr:uid="{94D2C2EA-5503-4387-BB89-02E18B85F606}"/>
    <cellStyle name="Normal 5 2 2" xfId="293" xr:uid="{C033EB0F-A52A-4115-9554-8D986447E085}"/>
    <cellStyle name="Normal 5 3" xfId="173" xr:uid="{CCDBFBE8-AD14-4AC2-A1D7-7231DB645054}"/>
    <cellStyle name="Normal 5 3 2" xfId="333" xr:uid="{9A624BAF-12CF-417D-8D94-6414544EC3ED}"/>
    <cellStyle name="Normal 5 4" xfId="92" xr:uid="{CD82A1FD-A639-484E-8BA7-EA4E0ADF2990}"/>
    <cellStyle name="Normal 5 4 2" xfId="257" xr:uid="{42949FFC-53DC-4EAA-99E0-A0D77D962622}"/>
    <cellStyle name="Normal 5 5" xfId="220" xr:uid="{F44A7125-28A3-4E27-B885-7F12B3C9D66B}"/>
    <cellStyle name="Normal 6" xfId="6" xr:uid="{76ABAA6C-3EDB-4F5E-A1D8-6ECB8431FA2D}"/>
    <cellStyle name="Normal 7" xfId="54" xr:uid="{17935DF4-604B-434B-95BF-8DEA46E07DDB}"/>
    <cellStyle name="Normal 7 2" xfId="134" xr:uid="{842F6BA7-4EEE-4A16-9F95-511DB7A6E528}"/>
    <cellStyle name="Normal 7 3" xfId="94" xr:uid="{538EC14A-A362-49EE-BD8E-CA58757EFC9E}"/>
    <cellStyle name="Normal 8" xfId="178" xr:uid="{10BE0D28-D90A-4785-B72F-AA92F8FAE913}"/>
    <cellStyle name="Normal 8 2" xfId="182" xr:uid="{6B9DD01C-E051-465E-8292-F63D15CFBA0A}"/>
    <cellStyle name="Normal 8 2 2" xfId="338" xr:uid="{F5952404-70D2-459E-A9F9-571E4723D2EB}"/>
    <cellStyle name="Normal 8 3" xfId="335" xr:uid="{A0BA1869-7BD3-429C-BC3A-535545C8DAA3}"/>
    <cellStyle name="Normalny" xfId="0" builtinId="0"/>
    <cellStyle name="Normalny 10" xfId="342" xr:uid="{E0824AFF-CCC2-4DB2-8CEA-7054CD341330}"/>
    <cellStyle name="Normalny 13" xfId="138" xr:uid="{B4D12531-DF5B-4CF7-82F8-0B39A512E7C6}"/>
    <cellStyle name="Normalny 18" xfId="16" xr:uid="{B2E05918-4C39-4B3C-9F06-6B53AB1E87D3}"/>
    <cellStyle name="Normalny 18 2" xfId="34" xr:uid="{A9E1FE64-6E56-463F-BC47-FAE6F2AB1C2F}"/>
    <cellStyle name="Normalny 18 2 2" xfId="116" xr:uid="{5BE42AB1-2F87-400B-8003-0BB33574C9C0}"/>
    <cellStyle name="Normalny 18 2 2 2" xfId="278" xr:uid="{2B614821-9BAA-49C5-A6CC-3E6AE6525DDA}"/>
    <cellStyle name="Normalny 18 2 3" xfId="158" xr:uid="{00565637-6233-4046-BE4F-82C9B958C4CD}"/>
    <cellStyle name="Normalny 18 2 3 2" xfId="318" xr:uid="{929EAF9E-9780-4F0A-89F9-1649EF75E5C7}"/>
    <cellStyle name="Normalny 18 2 4" xfId="77" xr:uid="{1277CB34-7BFE-40BE-8BA7-D115B392B276}"/>
    <cellStyle name="Normalny 18 2 4 2" xfId="242" xr:uid="{3001349E-3280-4B1F-90AC-91B51B7103D9}"/>
    <cellStyle name="Normalny 18 2 5" xfId="205" xr:uid="{23518278-347B-4F5A-BD77-B17E031D710E}"/>
    <cellStyle name="Normalny 18 3" xfId="24" xr:uid="{D560B7D3-3680-4673-86A4-93867FFA5908}"/>
    <cellStyle name="Normalny 18 3 2" xfId="43" xr:uid="{62B987FC-8FCC-4CC0-84DD-D992CD4A0815}"/>
    <cellStyle name="Normalny 18 3 2 2" xfId="125" xr:uid="{ABC9CD9E-2FF1-4D42-82A8-787082E9CB54}"/>
    <cellStyle name="Normalny 18 3 2 2 2" xfId="287" xr:uid="{E7DD876C-6ABA-41B5-9F9C-1EF4BCC97794}"/>
    <cellStyle name="Normalny 18 3 2 3" xfId="167" xr:uid="{AC0AE6CC-6219-4E74-B32F-28D58D8DDC4D}"/>
    <cellStyle name="Normalny 18 3 2 3 2" xfId="327" xr:uid="{EA15459B-ABF1-4E3C-B010-0139E2DB6E92}"/>
    <cellStyle name="Normalny 18 3 2 4" xfId="86" xr:uid="{8FED89E3-E386-43F4-94D8-15F712D47394}"/>
    <cellStyle name="Normalny 18 3 2 4 2" xfId="251" xr:uid="{BD89D291-E1B5-417B-9E01-6B3399D389FC}"/>
    <cellStyle name="Normalny 18 3 2 5" xfId="214" xr:uid="{7072432C-88F2-4657-BCE2-3EBDA31CACA9}"/>
    <cellStyle name="Normalny 18 3 3" xfId="108" xr:uid="{F356E04A-3550-43F3-9757-E05EA8478301}"/>
    <cellStyle name="Normalny 18 3 3 2" xfId="270" xr:uid="{1C235822-0217-477A-80E2-4683EE139610}"/>
    <cellStyle name="Normalny 18 3 4" xfId="150" xr:uid="{EF50F6D0-8D6D-4F8C-8479-27A4A8446A69}"/>
    <cellStyle name="Normalny 18 3 4 2" xfId="310" xr:uid="{DB5F3781-2803-49C6-96BC-44CD01EE6B45}"/>
    <cellStyle name="Normalny 18 3 5" xfId="69" xr:uid="{055B9D65-0D79-4A02-A254-2B1D73AE91EB}"/>
    <cellStyle name="Normalny 18 3 5 2" xfId="234" xr:uid="{660F5740-E761-43F1-9F3D-DFD49C3F841B}"/>
    <cellStyle name="Normalny 18 3 6" xfId="197" xr:uid="{2F365D6B-34C1-47CD-AD08-545E9B91C66E}"/>
    <cellStyle name="Normalny 18 4" xfId="99" xr:uid="{0E48E83D-F8CA-4C4F-BB04-464D90670FCA}"/>
    <cellStyle name="Normalny 18 4 2" xfId="261" xr:uid="{39CCA818-59E9-49AF-91DB-F2E0DAA1E102}"/>
    <cellStyle name="Normalny 18 5" xfId="141" xr:uid="{450190D2-22D4-4D5D-9B32-53D83EA3C2B4}"/>
    <cellStyle name="Normalny 18 5 2" xfId="301" xr:uid="{2DC4769E-5AEC-4CE2-B457-3E2283008F16}"/>
    <cellStyle name="Normalny 18 6" xfId="60" xr:uid="{7C64FE41-6510-4195-865E-CC432897E9DB}"/>
    <cellStyle name="Normalny 18 6 2" xfId="225" xr:uid="{4CFCEF2A-FA27-49ED-AB13-6EB37EA4B8EC}"/>
    <cellStyle name="Normalny 18 7" xfId="188" xr:uid="{46B4B911-6658-4CA5-B5CE-A263386AE41A}"/>
    <cellStyle name="Normalny 2" xfId="4" xr:uid="{328853BA-1111-4CC5-81DB-84DA02948DB1}"/>
    <cellStyle name="Normalny 2 2" xfId="10" xr:uid="{55C1D0B7-37B9-421D-BF62-786492B54DA9}"/>
    <cellStyle name="Normalny 2 2 2" xfId="31" xr:uid="{80320DF8-C647-450F-8609-645A2E010381}"/>
    <cellStyle name="Normalny 2 2 2 2" xfId="48" xr:uid="{0680724C-7AAD-4DA2-BBA1-9D063D99BA97}"/>
    <cellStyle name="Normalny 2 2 2 2 2" xfId="130" xr:uid="{16C5A376-1A50-4466-8BB2-F1F773496E9D}"/>
    <cellStyle name="Normalny 2 2 2 2 2 2" xfId="292" xr:uid="{A4FFA944-5460-478C-AF51-FEABD9EFAFF2}"/>
    <cellStyle name="Normalny 2 2 2 2 3" xfId="172" xr:uid="{67ACF397-E130-4167-B81E-850BB0CDA96C}"/>
    <cellStyle name="Normalny 2 2 2 2 3 2" xfId="332" xr:uid="{4306C306-CDA3-4C51-85C4-C146FE3A2C36}"/>
    <cellStyle name="Normalny 2 2 2 2 4" xfId="91" xr:uid="{28737277-B327-4B7D-A3BE-23029BA45442}"/>
    <cellStyle name="Normalny 2 2 2 2 4 2" xfId="256" xr:uid="{65B7C90C-2902-451F-A8AA-31312760C27C}"/>
    <cellStyle name="Normalny 2 2 2 2 5" xfId="219" xr:uid="{4C0C2651-D7AC-44EF-9605-E3CDAA6EC96E}"/>
    <cellStyle name="Normalny 2 2 2 3" xfId="113" xr:uid="{4739A23D-3586-49BC-B55F-488361C0D7F8}"/>
    <cellStyle name="Normalny 2 2 2 3 2" xfId="275" xr:uid="{79271E75-3268-404D-B1A3-3F3867296781}"/>
    <cellStyle name="Normalny 2 2 2 4" xfId="155" xr:uid="{2B8D1B94-B42E-4936-9E64-44D784EA152C}"/>
    <cellStyle name="Normalny 2 2 2 4 2" xfId="315" xr:uid="{ADFFDD82-2E17-4DD9-827C-3B0D9E054069}"/>
    <cellStyle name="Normalny 2 2 2 5" xfId="74" xr:uid="{1738141C-446E-42BF-80FA-FE52EB7454FA}"/>
    <cellStyle name="Normalny 2 2 2 5 2" xfId="239" xr:uid="{060BE40D-4550-4589-8D9D-0B07B3211517}"/>
    <cellStyle name="Normalny 2 2 2 6" xfId="202" xr:uid="{72B8BB53-6A37-4FBA-A8A3-C0D6791CDEF3}"/>
    <cellStyle name="Normalny 2 2 3" xfId="44" xr:uid="{A12ED3F1-B447-428D-B5F7-B2087901F5CD}"/>
    <cellStyle name="Normalny 2 2 3 2" xfId="126" xr:uid="{0598B271-F878-4C11-ADB3-796184F99B64}"/>
    <cellStyle name="Normalny 2 2 3 2 2" xfId="288" xr:uid="{4AB6A6B4-E8F8-4953-BA4F-01BA407D93CD}"/>
    <cellStyle name="Normalny 2 2 3 3" xfId="168" xr:uid="{07E59012-3403-4613-8893-E1DB89BE1065}"/>
    <cellStyle name="Normalny 2 2 3 3 2" xfId="328" xr:uid="{6CE8F73E-EE95-4BE1-BA42-0DD73F99C896}"/>
    <cellStyle name="Normalny 2 2 3 4" xfId="87" xr:uid="{14D783CD-93E1-42D2-ADF5-C83E353CFA39}"/>
    <cellStyle name="Normalny 2 2 3 4 2" xfId="252" xr:uid="{BF350CC0-508B-480B-842B-DA680D8A0E31}"/>
    <cellStyle name="Normalny 2 2 3 5" xfId="215" xr:uid="{ECCD50A0-F17F-425E-8C3E-CE61EBB06111}"/>
    <cellStyle name="Normalny 2 2 4" xfId="25" xr:uid="{51E55D05-B750-4079-BD2E-660762627B42}"/>
    <cellStyle name="Normalny 2 2 4 2" xfId="109" xr:uid="{B112FB42-B18B-4AF3-8A35-2A7F0594F28E}"/>
    <cellStyle name="Normalny 2 2 4 2 2" xfId="271" xr:uid="{D20F8C61-11A9-4DEE-B49C-448A53BA2109}"/>
    <cellStyle name="Normalny 2 2 4 3" xfId="151" xr:uid="{33FC0A8E-12EE-42A8-9D58-6AC067D50486}"/>
    <cellStyle name="Normalny 2 2 4 3 2" xfId="311" xr:uid="{833584BD-87E1-423D-BD30-606C521F6878}"/>
    <cellStyle name="Normalny 2 2 4 4" xfId="70" xr:uid="{73970533-D73F-4997-BBAB-5B0F21D9FCA0}"/>
    <cellStyle name="Normalny 2 2 4 4 2" xfId="235" xr:uid="{66FAFAEA-E24D-41E1-8B13-2CCAB5A4ECE4}"/>
    <cellStyle name="Normalny 2 2 4 5" xfId="198" xr:uid="{00EE8E19-A005-4074-A101-8B87620D2C11}"/>
    <cellStyle name="Normalny 2 2 5" xfId="95" xr:uid="{D498A675-08C4-4DA3-A033-DB2601BA9B54}"/>
    <cellStyle name="Normalny 2 2 6" xfId="56" xr:uid="{EE722EC7-BE03-4EC2-A38A-784F0A806E17}"/>
    <cellStyle name="Normalny 2 3" xfId="28" xr:uid="{E09E646D-9A96-45BE-A4B6-37BF0358CB68}"/>
    <cellStyle name="Normalny 2 3 2" xfId="45" xr:uid="{E0967745-780B-4452-9A1A-7D705FDEBC5D}"/>
    <cellStyle name="Normalny 2 3 2 2" xfId="127" xr:uid="{E3E2ACFE-518B-485C-8341-9EBE0B04AB45}"/>
    <cellStyle name="Normalny 2 3 2 2 2" xfId="289" xr:uid="{3A746173-C420-4F92-B327-E56AFD3C39EB}"/>
    <cellStyle name="Normalny 2 3 2 3" xfId="169" xr:uid="{69A71031-EB9C-4CBB-8B81-485018AED9E1}"/>
    <cellStyle name="Normalny 2 3 2 3 2" xfId="329" xr:uid="{A878F52B-C3C9-4B5A-929B-AE91CD3A5FC3}"/>
    <cellStyle name="Normalny 2 3 2 4" xfId="88" xr:uid="{5EF03A75-49ED-4951-98A0-7BD6080D9374}"/>
    <cellStyle name="Normalny 2 3 2 4 2" xfId="253" xr:uid="{BAC7701B-0BE1-4331-9D99-360507342557}"/>
    <cellStyle name="Normalny 2 3 2 5" xfId="216" xr:uid="{311AA76B-20DE-4134-A563-16137038044D}"/>
    <cellStyle name="Normalny 2 3 3" xfId="110" xr:uid="{6E43A41A-FA94-450A-AEFD-895B2C7B6E6A}"/>
    <cellStyle name="Normalny 2 3 3 2" xfId="272" xr:uid="{E02A2B4D-43D9-4421-A4F1-4A31500629BC}"/>
    <cellStyle name="Normalny 2 3 4" xfId="152" xr:uid="{82BBF887-77A2-4EC1-970A-FB000762487E}"/>
    <cellStyle name="Normalny 2 3 4 2" xfId="312" xr:uid="{BC3A6E54-4034-4CD4-8432-D02780207DEA}"/>
    <cellStyle name="Normalny 2 3 5" xfId="71" xr:uid="{30981C85-C7EB-4A64-A338-85E499C53CFD}"/>
    <cellStyle name="Normalny 2 3 5 2" xfId="236" xr:uid="{694A6690-D981-4A4B-9DA6-55CE628BE524}"/>
    <cellStyle name="Normalny 2 3 6" xfId="199" xr:uid="{7DA87CC1-B7ED-4852-849C-24B8F372F6A2}"/>
    <cellStyle name="Normalny 2 4" xfId="19" xr:uid="{CE505F77-6D93-4DED-BAB6-64E8D173FA32}"/>
    <cellStyle name="Normalny 2 4 2" xfId="37" xr:uid="{3B8F9363-19A2-4339-96F3-D96CE6BF940F}"/>
    <cellStyle name="Normalny 2 4 2 2" xfId="119" xr:uid="{2FAB3952-8A5A-4975-974F-EC8F07988CC2}"/>
    <cellStyle name="Normalny 2 4 2 2 2" xfId="281" xr:uid="{262FA72B-560D-4F67-83D1-BC6BF897B873}"/>
    <cellStyle name="Normalny 2 4 2 3" xfId="161" xr:uid="{57139D72-006F-4429-ABE6-16DE5F42DB36}"/>
    <cellStyle name="Normalny 2 4 2 3 2" xfId="321" xr:uid="{83104063-8DA6-4FEE-8A7A-6EA0382652D4}"/>
    <cellStyle name="Normalny 2 4 2 4" xfId="80" xr:uid="{BBAE8C7A-1C58-4F28-A838-9F30CC1F520F}"/>
    <cellStyle name="Normalny 2 4 2 4 2" xfId="245" xr:uid="{C92CFBBD-C2D4-43BB-9DBC-67C9752A0850}"/>
    <cellStyle name="Normalny 2 4 2 5" xfId="208" xr:uid="{DA1AD0DA-0FDE-4F78-B14C-94CDFDC8CF40}"/>
    <cellStyle name="Normalny 2 4 3" xfId="102" xr:uid="{08C4A3AF-8517-4076-8292-69E1B2864657}"/>
    <cellStyle name="Normalny 2 4 3 2" xfId="264" xr:uid="{CB6289E7-ECED-4125-B4B9-1B685E2EDE55}"/>
    <cellStyle name="Normalny 2 4 4" xfId="144" xr:uid="{B9BDC4B2-AE87-4699-94C3-BCEAE767CBB8}"/>
    <cellStyle name="Normalny 2 4 4 2" xfId="304" xr:uid="{3D3FCDA0-C0D6-49CD-A499-DF54943F7A79}"/>
    <cellStyle name="Normalny 2 4 5" xfId="63" xr:uid="{305E4901-6048-4FFD-8495-9186DA5C0F12}"/>
    <cellStyle name="Normalny 2 4 5 2" xfId="228" xr:uid="{2F5592EE-B32C-4858-B660-E6F1E8A91116}"/>
    <cellStyle name="Normalny 2 4 6" xfId="191" xr:uid="{88ED9C37-49F3-4544-BB98-91899B73DE7C}"/>
    <cellStyle name="Normalny 21" xfId="176" xr:uid="{F4AE7E1E-34B5-45D1-A974-F17CA04F1EE9}"/>
    <cellStyle name="Normalny 3" xfId="21" xr:uid="{5D013A07-85DB-4225-A9F4-70E6A87F725E}"/>
    <cellStyle name="Normalny 3 2" xfId="39" xr:uid="{2871228E-8497-4D23-82FC-E1086CCD15C6}"/>
    <cellStyle name="Normalny 3 2 2" xfId="121" xr:uid="{E887347C-C810-42B1-A0A3-FF43546D208B}"/>
    <cellStyle name="Normalny 3 2 2 2" xfId="283" xr:uid="{4F600891-3F8D-422A-974C-A0757F2EEFB8}"/>
    <cellStyle name="Normalny 3 2 3" xfId="163" xr:uid="{54074243-AC3B-4DB2-9CD5-5F3AE7AADFEB}"/>
    <cellStyle name="Normalny 3 2 3 2" xfId="323" xr:uid="{A7E1B53E-F8AA-4E66-BFC4-0079787A1E77}"/>
    <cellStyle name="Normalny 3 2 4" xfId="82" xr:uid="{27427556-4E1E-4E8A-81A7-6BA9D1475429}"/>
    <cellStyle name="Normalny 3 2 4 2" xfId="247" xr:uid="{D2FECBE2-5DFB-4C7C-B963-58BF8CADC3C3}"/>
    <cellStyle name="Normalny 3 2 5" xfId="210" xr:uid="{720971F5-32BB-4CC5-BD8F-0EC2EA89254C}"/>
    <cellStyle name="Normalny 3 3" xfId="104" xr:uid="{124C59AC-01C2-4DCA-A06D-B9270E19B12E}"/>
    <cellStyle name="Normalny 3 3 2" xfId="180" xr:uid="{B38AEF07-DFC5-4338-96CB-17244F6173ED}"/>
    <cellStyle name="Normalny 3 3 3" xfId="266" xr:uid="{5149267C-A807-4CCE-B609-799FFA7A37FC}"/>
    <cellStyle name="Normalny 3 4" xfId="146" xr:uid="{393621DC-A20A-4409-8A12-889C91B27340}"/>
    <cellStyle name="Normalny 3 4 2" xfId="306" xr:uid="{CBF474F3-2AEC-47BD-8F2B-06A941DF2DDF}"/>
    <cellStyle name="Normalny 3 5" xfId="65" xr:uid="{C93A8ACB-F5A2-4185-BA78-DB740644633E}"/>
    <cellStyle name="Normalny 3 5 2" xfId="230" xr:uid="{85F35D13-D508-4C66-84CB-7FD9AF45190C}"/>
    <cellStyle name="Normalny 3 6" xfId="193" xr:uid="{615B2B07-C301-43AE-A211-4AD2D63BD369}"/>
    <cellStyle name="Normalny 32" xfId="385" xr:uid="{8F8EF94A-BE9D-4896-B2D9-935C9CEA73EE}"/>
    <cellStyle name="Normalny 4" xfId="5" xr:uid="{5CFFC820-54BA-46A2-9450-0B0B0240B9B5}"/>
    <cellStyle name="Normalny 4 2" xfId="41" xr:uid="{51BA8AA3-C2CD-4074-B957-A24B63A4EEBE}"/>
    <cellStyle name="Normalny 4 2 2" xfId="123" xr:uid="{1C43253D-C429-464E-85B2-FD0E3C627D35}"/>
    <cellStyle name="Normalny 4 2 2 2" xfId="285" xr:uid="{F27BD68D-7958-4E24-813B-E127F5CF9B77}"/>
    <cellStyle name="Normalny 4 2 3" xfId="165" xr:uid="{2F745E37-D141-49D0-A649-6FD2D9A7D44F}"/>
    <cellStyle name="Normalny 4 2 3 2" xfId="325" xr:uid="{7E126CBD-F444-49F2-86AA-3C5DC5DE81B3}"/>
    <cellStyle name="Normalny 4 2 4" xfId="84" xr:uid="{E151E6A4-17CF-4C01-9639-B84CB51B911C}"/>
    <cellStyle name="Normalny 4 2 4 2" xfId="249" xr:uid="{A91CD57E-D7F9-4F5D-B109-27E036A387EF}"/>
    <cellStyle name="Normalny 4 2 5" xfId="212" xr:uid="{9FB36D3E-A740-471E-B6B9-64A4305BDABE}"/>
    <cellStyle name="Normalny 4 3" xfId="106" xr:uid="{141B0A2D-6504-4BB6-AC9A-CBD5E0222325}"/>
    <cellStyle name="Normalny 4 3 2" xfId="268" xr:uid="{FB68A234-66DC-45F5-9257-75694F63398E}"/>
    <cellStyle name="Normalny 4 4" xfId="148" xr:uid="{96845949-2878-46F7-BEC4-93DA10D5484B}"/>
    <cellStyle name="Normalny 4 4 2" xfId="308" xr:uid="{E92EE0C0-5977-4A93-AB7E-B9C306052E1D}"/>
    <cellStyle name="Normalny 4 5" xfId="67" xr:uid="{6126F13D-EA9D-4C68-90C3-6F189B36E8BF}"/>
    <cellStyle name="Normalny 4 5 2" xfId="232" xr:uid="{CC33701F-AC5E-4DD0-B132-CD2458622878}"/>
    <cellStyle name="Normalny 4 6" xfId="195" xr:uid="{B451A1D8-EF3B-4577-A447-3EA35253B475}"/>
    <cellStyle name="Normalny 5" xfId="9" xr:uid="{3F9DD604-EFFD-47D5-BF43-74CCAA961DF4}"/>
    <cellStyle name="Normalny 5 2" xfId="23" xr:uid="{92F972C8-F932-41AE-93FC-DF526066C850}"/>
    <cellStyle name="Normalny 5 2 2" xfId="42" xr:uid="{73DE09B0-40E7-45F8-8C67-BD8965B094E3}"/>
    <cellStyle name="Normalny 5 2 2 2" xfId="124" xr:uid="{582968AC-054F-41B5-9201-DCF5A79C06B0}"/>
    <cellStyle name="Normalny 5 2 2 2 2" xfId="286" xr:uid="{C31DA5C3-5DC0-44FD-A3C2-1FB308237F71}"/>
    <cellStyle name="Normalny 5 2 2 3" xfId="166" xr:uid="{F6625EB2-7FB2-4A52-891B-E91E65E376E8}"/>
    <cellStyle name="Normalny 5 2 2 3 2" xfId="326" xr:uid="{5F2DD570-C0E4-474B-A9F7-3EDF71ECEA23}"/>
    <cellStyle name="Normalny 5 2 2 4" xfId="85" xr:uid="{AD70B014-4BDC-40AE-9360-E329319C2F75}"/>
    <cellStyle name="Normalny 5 2 2 4 2" xfId="250" xr:uid="{017205C5-552E-4D6F-AA9B-621ED77551AB}"/>
    <cellStyle name="Normalny 5 2 2 5" xfId="213" xr:uid="{E988DF1C-FB67-4A50-A137-B43A65C187B6}"/>
    <cellStyle name="Normalny 5 2 3" xfId="107" xr:uid="{C7EB93B2-7FD4-4039-84DF-436830930367}"/>
    <cellStyle name="Normalny 5 2 3 2" xfId="269" xr:uid="{066A7C6D-8999-431B-B75F-604734441D10}"/>
    <cellStyle name="Normalny 5 2 4" xfId="149" xr:uid="{CAF758B4-2AAD-493C-9561-529C80BB7E1D}"/>
    <cellStyle name="Normalny 5 2 4 2" xfId="309" xr:uid="{330863BF-911E-4B19-8548-D59AA38D7120}"/>
    <cellStyle name="Normalny 5 2 5" xfId="68" xr:uid="{A8E87F65-D780-4FDF-BD9B-45455C3FEBBB}"/>
    <cellStyle name="Normalny 5 2 5 2" xfId="233" xr:uid="{8180C58B-E4BC-4A62-BC74-81E5A37F616A}"/>
    <cellStyle name="Normalny 5 2 6" xfId="196" xr:uid="{2219D8BD-0A09-4597-BEF2-71C3E5D5DE0A}"/>
    <cellStyle name="Normalny 6" xfId="26" xr:uid="{BF42D19F-578B-4C36-870A-5108F6FB6F27}"/>
    <cellStyle name="Normalny 7" xfId="27" xr:uid="{0270A4DC-17E4-4E76-AB1E-F5CCF74B9098}"/>
    <cellStyle name="Normalny 8" xfId="30" xr:uid="{203B8393-7CB7-48F4-B912-C2C99A49392F}"/>
    <cellStyle name="Normalny 8 2" xfId="47" xr:uid="{F945F544-24A7-448A-B6FB-1CE7CBE48D2E}"/>
    <cellStyle name="Normalny 8 2 2" xfId="129" xr:uid="{63458DE7-3FAA-4CF8-B04D-83FBC7631B69}"/>
    <cellStyle name="Normalny 8 2 2 2" xfId="291" xr:uid="{C4483AC7-EDC0-457E-9A3C-6A61F34A58E4}"/>
    <cellStyle name="Normalny 8 2 3" xfId="171" xr:uid="{130FA9AD-5306-4A17-9F35-F861F9DC9924}"/>
    <cellStyle name="Normalny 8 2 3 2" xfId="331" xr:uid="{D4B0590C-A9BF-44E3-9B30-45C43DD3F7BA}"/>
    <cellStyle name="Normalny 8 2 4" xfId="90" xr:uid="{D91CF762-31FF-49B1-87A4-6B441F532497}"/>
    <cellStyle name="Normalny 8 2 4 2" xfId="255" xr:uid="{F118380A-1BE9-4F26-8B42-3CBE587B5E5F}"/>
    <cellStyle name="Normalny 8 2 5" xfId="218" xr:uid="{776FFD19-80D6-42C8-9755-EA7EC4C2B5F8}"/>
    <cellStyle name="Normalny 8 3" xfId="112" xr:uid="{479BDA0D-B1CA-499F-B772-ADDE1236DFCA}"/>
    <cellStyle name="Normalny 8 3 2" xfId="274" xr:uid="{13338DE2-1B1D-4C3C-83B8-624923B0F767}"/>
    <cellStyle name="Normalny 8 4" xfId="154" xr:uid="{F0704A7E-3801-4759-93A8-03A495BBA5F5}"/>
    <cellStyle name="Normalny 8 4 2" xfId="314" xr:uid="{2A22726F-AD6B-46F8-AD9F-07758AB7F29D}"/>
    <cellStyle name="Normalny 8 5" xfId="73" xr:uid="{C1586735-AA1A-47A1-9A2C-888D2AC7FB25}"/>
    <cellStyle name="Normalny 8 5 2" xfId="238" xr:uid="{00AB7FEF-97EF-4C32-93A4-A4123E60856F}"/>
    <cellStyle name="Normalny 8 6" xfId="201" xr:uid="{6E29698E-A23E-43D2-86B2-F4D71F52E2F1}"/>
    <cellStyle name="Normalny 9" xfId="137" xr:uid="{F841ADCE-7390-42B9-82E8-833450E1DC77}"/>
    <cellStyle name="Normalny 9 2" xfId="185" xr:uid="{B061EA86-3B13-41EC-957A-10828AE0AE87}"/>
    <cellStyle name="Normalny 9 2 2" xfId="341" xr:uid="{75A57919-CC34-426F-9E13-F62279705EEC}"/>
    <cellStyle name="Normalny 9 3" xfId="298" xr:uid="{AB64B0E6-FCF7-4B8E-916A-59B235819723}"/>
    <cellStyle name="Percent 2" xfId="8" xr:uid="{4D8A79FC-7321-4F66-B4D2-80E349FF1FC6}"/>
    <cellStyle name="Percent 3" xfId="175" xr:uid="{16CFDDAF-1CFE-44D4-96BB-4DCF093BDB8A}"/>
    <cellStyle name="Percent 4" xfId="181" xr:uid="{4E522121-A2C2-41FE-A5A6-C1A08B6C805E}"/>
    <cellStyle name="Percent 4 2" xfId="184" xr:uid="{96FEB9B5-326F-43E3-A172-A695E7A4D393}"/>
    <cellStyle name="Percent 4 2 2" xfId="340" xr:uid="{76BFC7C2-24B3-42D5-9217-5D28533A844E}"/>
    <cellStyle name="Percent 4 3" xfId="337" xr:uid="{FE55517E-6888-4C73-85C4-147C15E08C27}"/>
    <cellStyle name="Percent 5" xfId="51" xr:uid="{1BC5D664-8769-4F2B-A3DC-EB4B89DFEF8A}"/>
    <cellStyle name="Procentowy" xfId="1" builtinId="5"/>
    <cellStyle name="Procentowy 2" xfId="135" xr:uid="{85CF3FDB-7AF0-48CA-87E4-2DA4D75A3E2E}"/>
    <cellStyle name="Procentowy 2 2" xfId="296" xr:uid="{CC7E5511-AD43-433E-8D63-B97D6FD6F4D7}"/>
    <cellStyle name="Procentowy 3" xfId="344" xr:uid="{B9BD8A0E-E286-46E0-B681-94C2FCEEA7AA}"/>
    <cellStyle name="SAPBorder" xfId="364" xr:uid="{EB9F7584-F6F1-406C-934C-2F07C38D38BF}"/>
    <cellStyle name="SAPDataCell" xfId="346" xr:uid="{7C1BB63F-9D7E-443E-9FBA-5AE544AC0100}"/>
    <cellStyle name="SAPDataRemoved" xfId="365" xr:uid="{C2C84052-0E36-468A-B1D0-C6F11FDFB248}"/>
    <cellStyle name="SAPDataTotalCell" xfId="347" xr:uid="{1E19C5A6-9469-498F-B4F5-F2780B1A7D4F}"/>
    <cellStyle name="SAPDimensionCell" xfId="345" xr:uid="{34F4AA2E-F92A-4169-BE05-DF7B28568600}"/>
    <cellStyle name="SAPEditableDataCell" xfId="349" xr:uid="{330D1812-D054-47CC-A3F2-F4697FD84186}"/>
    <cellStyle name="SAPEditableDataTotalCell" xfId="352" xr:uid="{C53F9F26-FD19-4AEB-AAF2-48C3D2F28AAB}"/>
    <cellStyle name="SAPEmphasized" xfId="375" xr:uid="{39997011-FF1F-4336-8A7E-83132584FF40}"/>
    <cellStyle name="SAPEmphasizedEditableDataCell" xfId="377" xr:uid="{EA846075-60F3-4C90-AE50-421389FD1330}"/>
    <cellStyle name="SAPEmphasizedEditableDataTotalCell" xfId="378" xr:uid="{F0870904-E275-48C9-9756-600951476089}"/>
    <cellStyle name="SAPEmphasizedLockedDataCell" xfId="381" xr:uid="{AB58A0C2-5C26-496C-B090-BE21D974006D}"/>
    <cellStyle name="SAPEmphasizedLockedDataTotalCell" xfId="382" xr:uid="{82AFC7E4-E09C-41B3-8467-25E54155AFC1}"/>
    <cellStyle name="SAPEmphasizedReadonlyDataCell" xfId="379" xr:uid="{A5896BDD-1317-40DE-A867-14225CE3F7E4}"/>
    <cellStyle name="SAPEmphasizedReadonlyDataTotalCell" xfId="380" xr:uid="{A3D9211B-FF27-4644-B5DD-941BB78CE95C}"/>
    <cellStyle name="SAPEmphasizedTotal" xfId="376" xr:uid="{E60929F0-26E8-4C85-B88E-59BC3FE8A204}"/>
    <cellStyle name="SAPError" xfId="366" xr:uid="{02A585AC-B9EB-4CCE-8DD7-FADA9143503D}"/>
    <cellStyle name="SAPExceptionLevel1" xfId="355" xr:uid="{035DAE44-E567-4172-9769-071B8DF3B917}"/>
    <cellStyle name="SAPExceptionLevel2" xfId="356" xr:uid="{47FC8DDF-0FA2-4F19-8AAD-C4E724A72B45}"/>
    <cellStyle name="SAPExceptionLevel3" xfId="357" xr:uid="{AB85AEFF-2601-4FDD-B95D-EE4FC91369D7}"/>
    <cellStyle name="SAPExceptionLevel4" xfId="358" xr:uid="{C14BC342-1184-4610-8D8A-CB6E0E0AFF96}"/>
    <cellStyle name="SAPExceptionLevel5" xfId="359" xr:uid="{8E383550-DA28-47EC-834B-EBF830D77BCF}"/>
    <cellStyle name="SAPExceptionLevel6" xfId="360" xr:uid="{709B48D4-1C20-4DC8-B3F4-E1D47BA13935}"/>
    <cellStyle name="SAPExceptionLevel7" xfId="361" xr:uid="{E400AC2E-7A87-4C54-85D9-DBA18AE82EF8}"/>
    <cellStyle name="SAPExceptionLevel8" xfId="362" xr:uid="{A581C1F3-3185-4CEE-8FC8-D63AA4E98FDF}"/>
    <cellStyle name="SAPExceptionLevel9" xfId="363" xr:uid="{67F66CC0-540C-428B-80B4-A58D55939726}"/>
    <cellStyle name="SAPFormula" xfId="383" xr:uid="{482AC88B-B932-4FFB-8C67-EF5BB9195D54}"/>
    <cellStyle name="SAPGroupingFillCell" xfId="348" xr:uid="{C565DFFF-7078-4FDC-BEC4-331E2FBB2F6D}"/>
    <cellStyle name="SAPHierarchyCell0" xfId="370" xr:uid="{49F71E17-CA2F-4621-B947-78354E352A16}"/>
    <cellStyle name="SAPHierarchyCell1" xfId="371" xr:uid="{92DF5893-D65F-41DE-B956-1486E908FA61}"/>
    <cellStyle name="SAPHierarchyCell2" xfId="372" xr:uid="{2DF9676A-80CA-4BC9-8414-B0DA55ED9B76}"/>
    <cellStyle name="SAPHierarchyCell3" xfId="373" xr:uid="{747464BB-DBC8-47C8-9BA6-6143504155EE}"/>
    <cellStyle name="SAPHierarchyCell4" xfId="374" xr:uid="{D1ED79EC-2D14-4163-A9EB-0BCC6E70C959}"/>
    <cellStyle name="SAPLockedDataCell" xfId="351" xr:uid="{860C8ED3-327A-4924-B286-FB40C0CE3FC3}"/>
    <cellStyle name="SAPLockedDataTotalCell" xfId="354" xr:uid="{523FDF38-B30D-4463-8AB9-41E439D23680}"/>
    <cellStyle name="SAPMemberCell" xfId="368" xr:uid="{21E83938-3DD2-407B-BBA9-684715664DB2}"/>
    <cellStyle name="SAPMemberTotalCell" xfId="369" xr:uid="{6549F584-985C-4569-A264-FF1E8813AC2B}"/>
    <cellStyle name="SAPMessageText" xfId="367" xr:uid="{78CD5756-527C-41C8-8B1E-994779EC5821}"/>
    <cellStyle name="SAPReadonlyDataCell" xfId="350" xr:uid="{FE9B920D-B85A-402A-A703-0CC726736908}"/>
    <cellStyle name="SAPReadonlyDataTotalCell" xfId="353" xr:uid="{6EE28F68-F74C-488B-9379-60074F6C691F}"/>
    <cellStyle name="Walutowy 2" xfId="136" xr:uid="{5818A3C0-9968-4886-A3AD-7DC6F28A8265}"/>
    <cellStyle name="Walutowy 2 2" xfId="297" xr:uid="{3FF73F63-6C58-4A82-ADC8-3FC8F43ED44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customXml" Target="../customXml/item1.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externalLink" Target="externalLinks/externalLink1.xml"/><Relationship Id="rId5" Type="http://schemas.openxmlformats.org/officeDocument/2006/relationships/worksheet" Target="worksheets/sheet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theme" Target="theme/theme1.xml"/><Relationship Id="rId85" Type="http://schemas.openxmlformats.org/officeDocument/2006/relationships/customXml" Target="../customXml/item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styles" Target="styles.xml"/><Relationship Id="rId86"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61" Type="http://schemas.openxmlformats.org/officeDocument/2006/relationships/worksheet" Target="worksheets/sheet61.xml"/><Relationship Id="rId8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4.xml.rels><?xml version="1.0" encoding="UTF-8" standalone="yes"?>
<Relationships xmlns="http://schemas.openxmlformats.org/package/2006/relationships"><Relationship Id="rId1" Type="http://schemas.openxmlformats.org/officeDocument/2006/relationships/image" Target="../media/image1.png"/></Relationships>
</file>

<file path=xl/drawings/_rels/drawing35.xml.rels><?xml version="1.0" encoding="UTF-8" standalone="yes"?>
<Relationships xmlns="http://schemas.openxmlformats.org/package/2006/relationships"><Relationship Id="rId1" Type="http://schemas.openxmlformats.org/officeDocument/2006/relationships/image" Target="../media/image1.png"/></Relationships>
</file>

<file path=xl/drawings/_rels/drawing36.xml.rels><?xml version="1.0" encoding="UTF-8" standalone="yes"?>
<Relationships xmlns="http://schemas.openxmlformats.org/package/2006/relationships"><Relationship Id="rId1" Type="http://schemas.openxmlformats.org/officeDocument/2006/relationships/image" Target="../media/image1.png"/></Relationships>
</file>

<file path=xl/drawings/_rels/drawing37.xml.rels><?xml version="1.0" encoding="UTF-8" standalone="yes"?>
<Relationships xmlns="http://schemas.openxmlformats.org/package/2006/relationships"><Relationship Id="rId1" Type="http://schemas.openxmlformats.org/officeDocument/2006/relationships/image" Target="../media/image1.png"/></Relationships>
</file>

<file path=xl/drawings/_rels/drawing38.xml.rels><?xml version="1.0" encoding="UTF-8" standalone="yes"?>
<Relationships xmlns="http://schemas.openxmlformats.org/package/2006/relationships"><Relationship Id="rId1" Type="http://schemas.openxmlformats.org/officeDocument/2006/relationships/image" Target="../media/image1.png"/></Relationships>
</file>

<file path=xl/drawings/_rels/drawing39.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40.xml.rels><?xml version="1.0" encoding="UTF-8" standalone="yes"?>
<Relationships xmlns="http://schemas.openxmlformats.org/package/2006/relationships"><Relationship Id="rId1" Type="http://schemas.openxmlformats.org/officeDocument/2006/relationships/image" Target="../media/image1.png"/></Relationships>
</file>

<file path=xl/drawings/_rels/drawing41.xml.rels><?xml version="1.0" encoding="UTF-8" standalone="yes"?>
<Relationships xmlns="http://schemas.openxmlformats.org/package/2006/relationships"><Relationship Id="rId1" Type="http://schemas.openxmlformats.org/officeDocument/2006/relationships/image" Target="../media/image1.png"/></Relationships>
</file>

<file path=xl/drawings/_rels/drawing42.xml.rels><?xml version="1.0" encoding="UTF-8" standalone="yes"?>
<Relationships xmlns="http://schemas.openxmlformats.org/package/2006/relationships"><Relationship Id="rId1" Type="http://schemas.openxmlformats.org/officeDocument/2006/relationships/image" Target="../media/image1.png"/></Relationships>
</file>

<file path=xl/drawings/_rels/drawing4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4.xml.rels><?xml version="1.0" encoding="UTF-8" standalone="yes"?>
<Relationships xmlns="http://schemas.openxmlformats.org/package/2006/relationships"><Relationship Id="rId1" Type="http://schemas.openxmlformats.org/officeDocument/2006/relationships/image" Target="../media/image1.png"/></Relationships>
</file>

<file path=xl/drawings/_rels/drawing45.xml.rels><?xml version="1.0" encoding="UTF-8" standalone="yes"?>
<Relationships xmlns="http://schemas.openxmlformats.org/package/2006/relationships"><Relationship Id="rId1" Type="http://schemas.openxmlformats.org/officeDocument/2006/relationships/image" Target="../media/image1.png"/></Relationships>
</file>

<file path=xl/drawings/_rels/drawing46.xml.rels><?xml version="1.0" encoding="UTF-8" standalone="yes"?>
<Relationships xmlns="http://schemas.openxmlformats.org/package/2006/relationships"><Relationship Id="rId1" Type="http://schemas.openxmlformats.org/officeDocument/2006/relationships/image" Target="../media/image1.png"/></Relationships>
</file>

<file path=xl/drawings/_rels/drawing47.xml.rels><?xml version="1.0" encoding="UTF-8" standalone="yes"?>
<Relationships xmlns="http://schemas.openxmlformats.org/package/2006/relationships"><Relationship Id="rId1" Type="http://schemas.openxmlformats.org/officeDocument/2006/relationships/image" Target="../media/image1.png"/></Relationships>
</file>

<file path=xl/drawings/_rels/drawing48.xml.rels><?xml version="1.0" encoding="UTF-8" standalone="yes"?>
<Relationships xmlns="http://schemas.openxmlformats.org/package/2006/relationships"><Relationship Id="rId1" Type="http://schemas.openxmlformats.org/officeDocument/2006/relationships/image" Target="../media/image1.png"/></Relationships>
</file>

<file path=xl/drawings/_rels/drawing49.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50.xml.rels><?xml version="1.0" encoding="UTF-8" standalone="yes"?>
<Relationships xmlns="http://schemas.openxmlformats.org/package/2006/relationships"><Relationship Id="rId1" Type="http://schemas.openxmlformats.org/officeDocument/2006/relationships/image" Target="../media/image1.png"/></Relationships>
</file>

<file path=xl/drawings/_rels/drawing51.xml.rels><?xml version="1.0" encoding="UTF-8" standalone="yes"?>
<Relationships xmlns="http://schemas.openxmlformats.org/package/2006/relationships"><Relationship Id="rId1" Type="http://schemas.openxmlformats.org/officeDocument/2006/relationships/image" Target="../media/image1.png"/></Relationships>
</file>

<file path=xl/drawings/_rels/drawing52.xml.rels><?xml version="1.0" encoding="UTF-8" standalone="yes"?>
<Relationships xmlns="http://schemas.openxmlformats.org/package/2006/relationships"><Relationship Id="rId1" Type="http://schemas.openxmlformats.org/officeDocument/2006/relationships/image" Target="../media/image1.png"/></Relationships>
</file>

<file path=xl/drawings/_rels/drawing53.xml.rels><?xml version="1.0" encoding="UTF-8" standalone="yes"?>
<Relationships xmlns="http://schemas.openxmlformats.org/package/2006/relationships"><Relationship Id="rId1" Type="http://schemas.openxmlformats.org/officeDocument/2006/relationships/image" Target="../media/image1.png"/></Relationships>
</file>

<file path=xl/drawings/_rels/drawing5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5.xml.rels><?xml version="1.0" encoding="UTF-8" standalone="yes"?>
<Relationships xmlns="http://schemas.openxmlformats.org/package/2006/relationships"><Relationship Id="rId1" Type="http://schemas.openxmlformats.org/officeDocument/2006/relationships/image" Target="../media/image1.png"/></Relationships>
</file>

<file path=xl/drawings/_rels/drawing56.xml.rels><?xml version="1.0" encoding="UTF-8" standalone="yes"?>
<Relationships xmlns="http://schemas.openxmlformats.org/package/2006/relationships"><Relationship Id="rId1" Type="http://schemas.openxmlformats.org/officeDocument/2006/relationships/image" Target="../media/image1.png"/></Relationships>
</file>

<file path=xl/drawings/_rels/drawing57.xml.rels><?xml version="1.0" encoding="UTF-8" standalone="yes"?>
<Relationships xmlns="http://schemas.openxmlformats.org/package/2006/relationships"><Relationship Id="rId1" Type="http://schemas.openxmlformats.org/officeDocument/2006/relationships/image" Target="../media/image1.png"/></Relationships>
</file>

<file path=xl/drawings/_rels/drawing58.xml.rels><?xml version="1.0" encoding="UTF-8" standalone="yes"?>
<Relationships xmlns="http://schemas.openxmlformats.org/package/2006/relationships"><Relationship Id="rId1" Type="http://schemas.openxmlformats.org/officeDocument/2006/relationships/image" Target="../media/image1.png"/></Relationships>
</file>

<file path=xl/drawings/_rels/drawing59.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60.xml.rels><?xml version="1.0" encoding="UTF-8" standalone="yes"?>
<Relationships xmlns="http://schemas.openxmlformats.org/package/2006/relationships"><Relationship Id="rId1" Type="http://schemas.openxmlformats.org/officeDocument/2006/relationships/image" Target="../media/image1.png"/></Relationships>
</file>

<file path=xl/drawings/_rels/drawing61.xml.rels><?xml version="1.0" encoding="UTF-8" standalone="yes"?>
<Relationships xmlns="http://schemas.openxmlformats.org/package/2006/relationships"><Relationship Id="rId1" Type="http://schemas.openxmlformats.org/officeDocument/2006/relationships/image" Target="../media/image1.png"/></Relationships>
</file>

<file path=xl/drawings/_rels/drawing62.xml.rels><?xml version="1.0" encoding="UTF-8" standalone="yes"?>
<Relationships xmlns="http://schemas.openxmlformats.org/package/2006/relationships"><Relationship Id="rId1" Type="http://schemas.openxmlformats.org/officeDocument/2006/relationships/image" Target="../media/image1.png"/></Relationships>
</file>

<file path=xl/drawings/_rels/drawing63.xml.rels><?xml version="1.0" encoding="UTF-8" standalone="yes"?>
<Relationships xmlns="http://schemas.openxmlformats.org/package/2006/relationships"><Relationship Id="rId1" Type="http://schemas.openxmlformats.org/officeDocument/2006/relationships/image" Target="../media/image1.png"/></Relationships>
</file>

<file path=xl/drawings/_rels/drawing64.xml.rels><?xml version="1.0" encoding="UTF-8" standalone="yes"?>
<Relationships xmlns="http://schemas.openxmlformats.org/package/2006/relationships"><Relationship Id="rId1" Type="http://schemas.openxmlformats.org/officeDocument/2006/relationships/image" Target="../media/image1.png"/></Relationships>
</file>

<file path=xl/drawings/_rels/drawing6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6.xml.rels><?xml version="1.0" encoding="UTF-8" standalone="yes"?>
<Relationships xmlns="http://schemas.openxmlformats.org/package/2006/relationships"><Relationship Id="rId1" Type="http://schemas.openxmlformats.org/officeDocument/2006/relationships/image" Target="../media/image1.png"/></Relationships>
</file>

<file path=xl/drawings/_rels/drawing67.xml.rels><?xml version="1.0" encoding="UTF-8" standalone="yes"?>
<Relationships xmlns="http://schemas.openxmlformats.org/package/2006/relationships"><Relationship Id="rId1" Type="http://schemas.openxmlformats.org/officeDocument/2006/relationships/image" Target="../media/image1.png"/></Relationships>
</file>

<file path=xl/drawings/_rels/drawing68.xml.rels><?xml version="1.0" encoding="UTF-8" standalone="yes"?>
<Relationships xmlns="http://schemas.openxmlformats.org/package/2006/relationships"><Relationship Id="rId1" Type="http://schemas.openxmlformats.org/officeDocument/2006/relationships/image" Target="../media/image1.png"/></Relationships>
</file>

<file path=xl/drawings/_rels/drawing69.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70.xml.rels><?xml version="1.0" encoding="UTF-8" standalone="yes"?>
<Relationships xmlns="http://schemas.openxmlformats.org/package/2006/relationships"><Relationship Id="rId1" Type="http://schemas.openxmlformats.org/officeDocument/2006/relationships/image" Target="../media/image1.png"/></Relationships>
</file>

<file path=xl/drawings/_rels/drawing71.xml.rels><?xml version="1.0" encoding="UTF-8" standalone="yes"?>
<Relationships xmlns="http://schemas.openxmlformats.org/package/2006/relationships"><Relationship Id="rId1" Type="http://schemas.openxmlformats.org/officeDocument/2006/relationships/image" Target="../media/image1.png"/></Relationships>
</file>

<file path=xl/drawings/_rels/drawing72.xml.rels><?xml version="1.0" encoding="UTF-8" standalone="yes"?>
<Relationships xmlns="http://schemas.openxmlformats.org/package/2006/relationships"><Relationship Id="rId1" Type="http://schemas.openxmlformats.org/officeDocument/2006/relationships/image" Target="../media/image1.png"/></Relationships>
</file>

<file path=xl/drawings/_rels/drawing73.xml.rels><?xml version="1.0" encoding="UTF-8" standalone="yes"?>
<Relationships xmlns="http://schemas.openxmlformats.org/package/2006/relationships"><Relationship Id="rId1" Type="http://schemas.openxmlformats.org/officeDocument/2006/relationships/image" Target="../media/image1.png"/></Relationships>
</file>

<file path=xl/drawings/_rels/drawing74.xml.rels><?xml version="1.0" encoding="UTF-8" standalone="yes"?>
<Relationships xmlns="http://schemas.openxmlformats.org/package/2006/relationships"><Relationship Id="rId1" Type="http://schemas.openxmlformats.org/officeDocument/2006/relationships/image" Target="../media/image1.png"/></Relationships>
</file>

<file path=xl/drawings/_rels/drawing75.xml.rels><?xml version="1.0" encoding="UTF-8" standalone="yes"?>
<Relationships xmlns="http://schemas.openxmlformats.org/package/2006/relationships"><Relationship Id="rId1" Type="http://schemas.openxmlformats.org/officeDocument/2006/relationships/image" Target="../media/image1.png"/></Relationships>
</file>

<file path=xl/drawings/_rels/drawing7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7.xml.rels><?xml version="1.0" encoding="UTF-8" standalone="yes"?>
<Relationships xmlns="http://schemas.openxmlformats.org/package/2006/relationships"><Relationship Id="rId1" Type="http://schemas.openxmlformats.org/officeDocument/2006/relationships/image" Target="../media/image1.png"/></Relationships>
</file>

<file path=xl/drawings/_rels/drawing7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2069847</xdr:colOff>
      <xdr:row>1</xdr:row>
      <xdr:rowOff>1106341</xdr:rowOff>
    </xdr:to>
    <xdr:pic>
      <xdr:nvPicPr>
        <xdr:cNvPr id="2" name="Picture 1" descr="Grupa Żabka po 2024 r.: wstępne wyniki sprzedażowe i operacyjne zgodne z  założeniami">
          <a:extLst>
            <a:ext uri="{FF2B5EF4-FFF2-40B4-BE49-F238E27FC236}">
              <a16:creationId xmlns:a16="http://schemas.microsoft.com/office/drawing/2014/main" id="{8912F35C-E99B-4AEC-91A0-328E9B3F2A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0" y="215900"/>
          <a:ext cx="2073022" cy="1106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3</xdr:col>
      <xdr:colOff>209177</xdr:colOff>
      <xdr:row>0</xdr:row>
      <xdr:rowOff>44823</xdr:rowOff>
    </xdr:from>
    <xdr:to>
      <xdr:col>3</xdr:col>
      <xdr:colOff>1740648</xdr:colOff>
      <xdr:row>5</xdr:row>
      <xdr:rowOff>103832</xdr:rowOff>
    </xdr:to>
    <xdr:pic>
      <xdr:nvPicPr>
        <xdr:cNvPr id="4" name="Picture 3" descr="Grupa Żabka po 2024 r.: wstępne wyniki sprzedażowe i operacyjne zgodne z  założeniami">
          <a:extLst>
            <a:ext uri="{FF2B5EF4-FFF2-40B4-BE49-F238E27FC236}">
              <a16:creationId xmlns:a16="http://schemas.microsoft.com/office/drawing/2014/main" id="{7F982FE7-683D-42E2-B41F-EB1BF06ADB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1677" y="44823"/>
          <a:ext cx="1531471" cy="7874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3</xdr:col>
      <xdr:colOff>209177</xdr:colOff>
      <xdr:row>0</xdr:row>
      <xdr:rowOff>137186</xdr:rowOff>
    </xdr:from>
    <xdr:to>
      <xdr:col>3</xdr:col>
      <xdr:colOff>1740648</xdr:colOff>
      <xdr:row>6</xdr:row>
      <xdr:rowOff>105480</xdr:rowOff>
    </xdr:to>
    <xdr:pic>
      <xdr:nvPicPr>
        <xdr:cNvPr id="3" name="Picture 2" descr="Grupa Żabka po 2024 r.: wstępne wyniki sprzedażowe i operacyjne zgodne z  założeniami">
          <a:extLst>
            <a:ext uri="{FF2B5EF4-FFF2-40B4-BE49-F238E27FC236}">
              <a16:creationId xmlns:a16="http://schemas.microsoft.com/office/drawing/2014/main" id="{0B35B372-4ADC-455F-A319-168F555F4F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2086" y="137186"/>
          <a:ext cx="1531471" cy="8111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3</xdr:col>
      <xdr:colOff>170295</xdr:colOff>
      <xdr:row>1</xdr:row>
      <xdr:rowOff>172893</xdr:rowOff>
    </xdr:from>
    <xdr:to>
      <xdr:col>5</xdr:col>
      <xdr:colOff>19049</xdr:colOff>
      <xdr:row>5</xdr:row>
      <xdr:rowOff>110525</xdr:rowOff>
    </xdr:to>
    <xdr:pic>
      <xdr:nvPicPr>
        <xdr:cNvPr id="6" name="Picture 1" descr="Grupa Żabka po 2024 r.: wstępne wyniki sprzedażowe i operacyjne zgodne z  założeniami">
          <a:extLst>
            <a:ext uri="{FF2B5EF4-FFF2-40B4-BE49-F238E27FC236}">
              <a16:creationId xmlns:a16="http://schemas.microsoft.com/office/drawing/2014/main" id="{E5356EA9-2CA9-43A1-9052-8DDEF080792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585795" y="363393"/>
          <a:ext cx="1769629" cy="9218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3</xdr:col>
      <xdr:colOff>209177</xdr:colOff>
      <xdr:row>0</xdr:row>
      <xdr:rowOff>44823</xdr:rowOff>
    </xdr:from>
    <xdr:to>
      <xdr:col>3</xdr:col>
      <xdr:colOff>1740648</xdr:colOff>
      <xdr:row>5</xdr:row>
      <xdr:rowOff>102017</xdr:rowOff>
    </xdr:to>
    <xdr:pic>
      <xdr:nvPicPr>
        <xdr:cNvPr id="3" name="Picture 2" descr="Grupa Żabka po 2024 r.: wstępne wyniki sprzedażowe i operacyjne zgodne z  założeniami">
          <a:extLst>
            <a:ext uri="{FF2B5EF4-FFF2-40B4-BE49-F238E27FC236}">
              <a16:creationId xmlns:a16="http://schemas.microsoft.com/office/drawing/2014/main" id="{BDEFE9FB-47D8-4E90-8455-CC2A84ADA5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2883" y="44823"/>
          <a:ext cx="1531471" cy="8042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3</xdr:col>
      <xdr:colOff>209177</xdr:colOff>
      <xdr:row>0</xdr:row>
      <xdr:rowOff>44823</xdr:rowOff>
    </xdr:from>
    <xdr:to>
      <xdr:col>3</xdr:col>
      <xdr:colOff>1740648</xdr:colOff>
      <xdr:row>5</xdr:row>
      <xdr:rowOff>70267</xdr:rowOff>
    </xdr:to>
    <xdr:pic>
      <xdr:nvPicPr>
        <xdr:cNvPr id="3" name="Picture 2" descr="Grupa Żabka po 2024 r.: wstępne wyniki sprzedażowe i operacyjne zgodne z  założeniami">
          <a:extLst>
            <a:ext uri="{FF2B5EF4-FFF2-40B4-BE49-F238E27FC236}">
              <a16:creationId xmlns:a16="http://schemas.microsoft.com/office/drawing/2014/main" id="{85876B8F-AC40-4713-A39B-5A4CC02C10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1677" y="44823"/>
          <a:ext cx="1531471" cy="7874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3</xdr:col>
      <xdr:colOff>82177</xdr:colOff>
      <xdr:row>0</xdr:row>
      <xdr:rowOff>44823</xdr:rowOff>
    </xdr:from>
    <xdr:to>
      <xdr:col>3</xdr:col>
      <xdr:colOff>1614021</xdr:colOff>
      <xdr:row>5</xdr:row>
      <xdr:rowOff>102017</xdr:rowOff>
    </xdr:to>
    <xdr:pic>
      <xdr:nvPicPr>
        <xdr:cNvPr id="3" name="Picture 2" descr="Grupa Żabka po 2024 r.: wstępne wyniki sprzedażowe i operacyjne zgodne z  założeniami">
          <a:extLst>
            <a:ext uri="{FF2B5EF4-FFF2-40B4-BE49-F238E27FC236}">
              <a16:creationId xmlns:a16="http://schemas.microsoft.com/office/drawing/2014/main" id="{F3F721FA-90EE-4592-9C1A-0403016A0B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5883" y="44823"/>
          <a:ext cx="1531844" cy="8042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3</xdr:col>
      <xdr:colOff>82177</xdr:colOff>
      <xdr:row>0</xdr:row>
      <xdr:rowOff>44823</xdr:rowOff>
    </xdr:from>
    <xdr:to>
      <xdr:col>3</xdr:col>
      <xdr:colOff>1614021</xdr:colOff>
      <xdr:row>5</xdr:row>
      <xdr:rowOff>102017</xdr:rowOff>
    </xdr:to>
    <xdr:pic>
      <xdr:nvPicPr>
        <xdr:cNvPr id="3" name="Picture 2" descr="Grupa Żabka po 2024 r.: wstępne wyniki sprzedażowe i operacyjne zgodne z  założeniami">
          <a:extLst>
            <a:ext uri="{FF2B5EF4-FFF2-40B4-BE49-F238E27FC236}">
              <a16:creationId xmlns:a16="http://schemas.microsoft.com/office/drawing/2014/main" id="{ED7412D3-BDB6-40A4-812F-DBFDD52A70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4677" y="44823"/>
          <a:ext cx="1531844" cy="7874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3</xdr:col>
      <xdr:colOff>82177</xdr:colOff>
      <xdr:row>0</xdr:row>
      <xdr:rowOff>44823</xdr:rowOff>
    </xdr:from>
    <xdr:to>
      <xdr:col>3</xdr:col>
      <xdr:colOff>1614021</xdr:colOff>
      <xdr:row>5</xdr:row>
      <xdr:rowOff>70267</xdr:rowOff>
    </xdr:to>
    <xdr:pic>
      <xdr:nvPicPr>
        <xdr:cNvPr id="5" name="Picture 4" descr="Grupa Żabka po 2024 r.: wstępne wyniki sprzedażowe i operacyjne zgodne z  założeniami">
          <a:extLst>
            <a:ext uri="{FF2B5EF4-FFF2-40B4-BE49-F238E27FC236}">
              <a16:creationId xmlns:a16="http://schemas.microsoft.com/office/drawing/2014/main" id="{24D31970-9A8C-4969-9CF7-F17CF505AE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4677" y="44823"/>
          <a:ext cx="1531844" cy="7874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3</xdr:col>
      <xdr:colOff>82177</xdr:colOff>
      <xdr:row>0</xdr:row>
      <xdr:rowOff>44823</xdr:rowOff>
    </xdr:from>
    <xdr:to>
      <xdr:col>3</xdr:col>
      <xdr:colOff>1614021</xdr:colOff>
      <xdr:row>5</xdr:row>
      <xdr:rowOff>70267</xdr:rowOff>
    </xdr:to>
    <xdr:pic>
      <xdr:nvPicPr>
        <xdr:cNvPr id="4" name="Picture 3" descr="Grupa Żabka po 2024 r.: wstępne wyniki sprzedażowe i operacyjne zgodne z  założeniami">
          <a:extLst>
            <a:ext uri="{FF2B5EF4-FFF2-40B4-BE49-F238E27FC236}">
              <a16:creationId xmlns:a16="http://schemas.microsoft.com/office/drawing/2014/main" id="{B4425968-43B8-4022-9B3F-63D64F4F81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4677" y="44823"/>
          <a:ext cx="1531844" cy="7874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3</xdr:col>
      <xdr:colOff>82177</xdr:colOff>
      <xdr:row>0</xdr:row>
      <xdr:rowOff>44823</xdr:rowOff>
    </xdr:from>
    <xdr:to>
      <xdr:col>3</xdr:col>
      <xdr:colOff>1614021</xdr:colOff>
      <xdr:row>5</xdr:row>
      <xdr:rowOff>70267</xdr:rowOff>
    </xdr:to>
    <xdr:pic>
      <xdr:nvPicPr>
        <xdr:cNvPr id="3" name="Picture 2" descr="Grupa Żabka po 2024 r.: wstępne wyniki sprzedażowe i operacyjne zgodne z  założeniami">
          <a:extLst>
            <a:ext uri="{FF2B5EF4-FFF2-40B4-BE49-F238E27FC236}">
              <a16:creationId xmlns:a16="http://schemas.microsoft.com/office/drawing/2014/main" id="{48F5B20A-924C-4E23-9947-F9666B6030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4677" y="44823"/>
          <a:ext cx="1531844" cy="7874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99786</xdr:colOff>
      <xdr:row>0</xdr:row>
      <xdr:rowOff>0</xdr:rowOff>
    </xdr:from>
    <xdr:to>
      <xdr:col>5</xdr:col>
      <xdr:colOff>537935</xdr:colOff>
      <xdr:row>4</xdr:row>
      <xdr:rowOff>155981</xdr:rowOff>
    </xdr:to>
    <xdr:pic>
      <xdr:nvPicPr>
        <xdr:cNvPr id="5" name="Picture 1" descr="Grupa Żabka po 2024 r.: wstępne wyniki sprzedażowe i operacyjne zgodne z  założeniami">
          <a:extLst>
            <a:ext uri="{FF2B5EF4-FFF2-40B4-BE49-F238E27FC236}">
              <a16:creationId xmlns:a16="http://schemas.microsoft.com/office/drawing/2014/main" id="{C298789C-BA4D-44D2-8783-0101AE99F25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432643" y="0"/>
          <a:ext cx="1853292" cy="10359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3</xdr:col>
      <xdr:colOff>82177</xdr:colOff>
      <xdr:row>0</xdr:row>
      <xdr:rowOff>44823</xdr:rowOff>
    </xdr:from>
    <xdr:to>
      <xdr:col>3</xdr:col>
      <xdr:colOff>1614021</xdr:colOff>
      <xdr:row>5</xdr:row>
      <xdr:rowOff>102017</xdr:rowOff>
    </xdr:to>
    <xdr:pic>
      <xdr:nvPicPr>
        <xdr:cNvPr id="3" name="Picture 2" descr="Grupa Żabka po 2024 r.: wstępne wyniki sprzedażowe i operacyjne zgodne z  założeniami">
          <a:extLst>
            <a:ext uri="{FF2B5EF4-FFF2-40B4-BE49-F238E27FC236}">
              <a16:creationId xmlns:a16="http://schemas.microsoft.com/office/drawing/2014/main" id="{4481D770-74D7-4C8E-90B0-9E8EB398F2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4677" y="44823"/>
          <a:ext cx="1531844" cy="7874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3</xdr:col>
      <xdr:colOff>82177</xdr:colOff>
      <xdr:row>0</xdr:row>
      <xdr:rowOff>44823</xdr:rowOff>
    </xdr:from>
    <xdr:to>
      <xdr:col>3</xdr:col>
      <xdr:colOff>1614021</xdr:colOff>
      <xdr:row>5</xdr:row>
      <xdr:rowOff>102017</xdr:rowOff>
    </xdr:to>
    <xdr:pic>
      <xdr:nvPicPr>
        <xdr:cNvPr id="3" name="Picture 2" descr="Grupa Żabka po 2024 r.: wstępne wyniki sprzedażowe i operacyjne zgodne z  założeniami">
          <a:extLst>
            <a:ext uri="{FF2B5EF4-FFF2-40B4-BE49-F238E27FC236}">
              <a16:creationId xmlns:a16="http://schemas.microsoft.com/office/drawing/2014/main" id="{E2C0BC9A-B5AB-436D-8A36-426FC0FE29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4677" y="44823"/>
          <a:ext cx="1531844" cy="7874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3</xdr:col>
      <xdr:colOff>82177</xdr:colOff>
      <xdr:row>0</xdr:row>
      <xdr:rowOff>44823</xdr:rowOff>
    </xdr:from>
    <xdr:to>
      <xdr:col>3</xdr:col>
      <xdr:colOff>1614021</xdr:colOff>
      <xdr:row>5</xdr:row>
      <xdr:rowOff>102017</xdr:rowOff>
    </xdr:to>
    <xdr:pic>
      <xdr:nvPicPr>
        <xdr:cNvPr id="3" name="Picture 2" descr="Grupa Żabka po 2024 r.: wstępne wyniki sprzedażowe i operacyjne zgodne z  założeniami">
          <a:extLst>
            <a:ext uri="{FF2B5EF4-FFF2-40B4-BE49-F238E27FC236}">
              <a16:creationId xmlns:a16="http://schemas.microsoft.com/office/drawing/2014/main" id="{85698716-5FBD-4D1C-939D-104A2216EC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4677" y="44823"/>
          <a:ext cx="1531844" cy="7874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3</xdr:col>
      <xdr:colOff>82177</xdr:colOff>
      <xdr:row>0</xdr:row>
      <xdr:rowOff>44823</xdr:rowOff>
    </xdr:from>
    <xdr:to>
      <xdr:col>3</xdr:col>
      <xdr:colOff>1614021</xdr:colOff>
      <xdr:row>5</xdr:row>
      <xdr:rowOff>38517</xdr:rowOff>
    </xdr:to>
    <xdr:pic>
      <xdr:nvPicPr>
        <xdr:cNvPr id="3" name="Picture 2" descr="Grupa Żabka po 2024 r.: wstępne wyniki sprzedażowe i operacyjne zgodne z  założeniami">
          <a:extLst>
            <a:ext uri="{FF2B5EF4-FFF2-40B4-BE49-F238E27FC236}">
              <a16:creationId xmlns:a16="http://schemas.microsoft.com/office/drawing/2014/main" id="{D9B33BD0-D720-4C81-B70A-4AA4579D9F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4677" y="44823"/>
          <a:ext cx="1531844" cy="7874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3</xdr:col>
      <xdr:colOff>82177</xdr:colOff>
      <xdr:row>0</xdr:row>
      <xdr:rowOff>44823</xdr:rowOff>
    </xdr:from>
    <xdr:to>
      <xdr:col>3</xdr:col>
      <xdr:colOff>1614021</xdr:colOff>
      <xdr:row>5</xdr:row>
      <xdr:rowOff>38517</xdr:rowOff>
    </xdr:to>
    <xdr:pic>
      <xdr:nvPicPr>
        <xdr:cNvPr id="4" name="Picture 3" descr="Grupa Żabka po 2024 r.: wstępne wyniki sprzedażowe i operacyjne zgodne z  założeniami">
          <a:extLst>
            <a:ext uri="{FF2B5EF4-FFF2-40B4-BE49-F238E27FC236}">
              <a16:creationId xmlns:a16="http://schemas.microsoft.com/office/drawing/2014/main" id="{73304A3B-264B-4BF5-A3C3-DC487F8059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4677" y="44823"/>
          <a:ext cx="1531844" cy="7874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3</xdr:col>
      <xdr:colOff>91248</xdr:colOff>
      <xdr:row>0</xdr:row>
      <xdr:rowOff>126466</xdr:rowOff>
    </xdr:from>
    <xdr:to>
      <xdr:col>3</xdr:col>
      <xdr:colOff>1623092</xdr:colOff>
      <xdr:row>5</xdr:row>
      <xdr:rowOff>120160</xdr:rowOff>
    </xdr:to>
    <xdr:pic>
      <xdr:nvPicPr>
        <xdr:cNvPr id="3" name="Picture 2" descr="Grupa Żabka po 2024 r.: wstępne wyniki sprzedażowe i operacyjne zgodne z  założeniami">
          <a:extLst>
            <a:ext uri="{FF2B5EF4-FFF2-40B4-BE49-F238E27FC236}">
              <a16:creationId xmlns:a16="http://schemas.microsoft.com/office/drawing/2014/main" id="{81144A02-3E54-4394-8732-E09CF13741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3748" y="126466"/>
          <a:ext cx="1531844" cy="7919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3</xdr:col>
      <xdr:colOff>91248</xdr:colOff>
      <xdr:row>0</xdr:row>
      <xdr:rowOff>37566</xdr:rowOff>
    </xdr:from>
    <xdr:to>
      <xdr:col>3</xdr:col>
      <xdr:colOff>1623092</xdr:colOff>
      <xdr:row>5</xdr:row>
      <xdr:rowOff>94760</xdr:rowOff>
    </xdr:to>
    <xdr:pic>
      <xdr:nvPicPr>
        <xdr:cNvPr id="4" name="Picture 3" descr="Grupa Żabka po 2024 r.: wstępne wyniki sprzedażowe i operacyjne zgodne z  założeniami">
          <a:extLst>
            <a:ext uri="{FF2B5EF4-FFF2-40B4-BE49-F238E27FC236}">
              <a16:creationId xmlns:a16="http://schemas.microsoft.com/office/drawing/2014/main" id="{F840ACFE-99FA-48E2-8741-6277CFD518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3748" y="37566"/>
          <a:ext cx="1531844" cy="7937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3</xdr:col>
      <xdr:colOff>91248</xdr:colOff>
      <xdr:row>0</xdr:row>
      <xdr:rowOff>37566</xdr:rowOff>
    </xdr:from>
    <xdr:to>
      <xdr:col>3</xdr:col>
      <xdr:colOff>1623092</xdr:colOff>
      <xdr:row>5</xdr:row>
      <xdr:rowOff>101110</xdr:rowOff>
    </xdr:to>
    <xdr:pic>
      <xdr:nvPicPr>
        <xdr:cNvPr id="2" name="Picture 1" descr="Grupa Żabka po 2024 r.: wstępne wyniki sprzedażowe i operacyjne zgodne z  założeniami">
          <a:extLst>
            <a:ext uri="{FF2B5EF4-FFF2-40B4-BE49-F238E27FC236}">
              <a16:creationId xmlns:a16="http://schemas.microsoft.com/office/drawing/2014/main" id="{0E9E228A-9E57-4163-AE65-F92EC28F97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3748" y="37566"/>
          <a:ext cx="1531844" cy="7937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3</xdr:col>
      <xdr:colOff>91248</xdr:colOff>
      <xdr:row>0</xdr:row>
      <xdr:rowOff>37566</xdr:rowOff>
    </xdr:from>
    <xdr:to>
      <xdr:col>3</xdr:col>
      <xdr:colOff>1623092</xdr:colOff>
      <xdr:row>5</xdr:row>
      <xdr:rowOff>101110</xdr:rowOff>
    </xdr:to>
    <xdr:pic>
      <xdr:nvPicPr>
        <xdr:cNvPr id="3" name="Picture 2" descr="Grupa Żabka po 2024 r.: wstępne wyniki sprzedażowe i operacyjne zgodne z  założeniami">
          <a:extLst>
            <a:ext uri="{FF2B5EF4-FFF2-40B4-BE49-F238E27FC236}">
              <a16:creationId xmlns:a16="http://schemas.microsoft.com/office/drawing/2014/main" id="{A907375A-97CE-40C5-B4C0-0FFBF05C72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3748" y="37566"/>
          <a:ext cx="1531844" cy="7937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3</xdr:col>
      <xdr:colOff>91248</xdr:colOff>
      <xdr:row>0</xdr:row>
      <xdr:rowOff>37566</xdr:rowOff>
    </xdr:from>
    <xdr:to>
      <xdr:col>3</xdr:col>
      <xdr:colOff>1623092</xdr:colOff>
      <xdr:row>5</xdr:row>
      <xdr:rowOff>69360</xdr:rowOff>
    </xdr:to>
    <xdr:pic>
      <xdr:nvPicPr>
        <xdr:cNvPr id="3" name="Picture 2" descr="Grupa Żabka po 2024 r.: wstępne wyniki sprzedażowe i operacyjne zgodne z  założeniami">
          <a:extLst>
            <a:ext uri="{FF2B5EF4-FFF2-40B4-BE49-F238E27FC236}">
              <a16:creationId xmlns:a16="http://schemas.microsoft.com/office/drawing/2014/main" id="{A773436F-223A-4673-9CDE-41C4C628B0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3748" y="37566"/>
          <a:ext cx="1531844" cy="7937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209177</xdr:colOff>
      <xdr:row>0</xdr:row>
      <xdr:rowOff>44823</xdr:rowOff>
    </xdr:from>
    <xdr:to>
      <xdr:col>3</xdr:col>
      <xdr:colOff>1740648</xdr:colOff>
      <xdr:row>5</xdr:row>
      <xdr:rowOff>70267</xdr:rowOff>
    </xdr:to>
    <xdr:pic>
      <xdr:nvPicPr>
        <xdr:cNvPr id="3" name="Picture 2" descr="Grupa Żabka po 2024 r.: wstępne wyniki sprzedażowe i operacyjne zgodne z  założeniami">
          <a:extLst>
            <a:ext uri="{FF2B5EF4-FFF2-40B4-BE49-F238E27FC236}">
              <a16:creationId xmlns:a16="http://schemas.microsoft.com/office/drawing/2014/main" id="{B87BD36A-140F-450C-87AB-D54A366D24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1677" y="44823"/>
          <a:ext cx="1531471" cy="7874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0.xml><?xml version="1.0" encoding="utf-8"?>
<xdr:wsDr xmlns:xdr="http://schemas.openxmlformats.org/drawingml/2006/spreadsheetDrawing" xmlns:a="http://schemas.openxmlformats.org/drawingml/2006/main">
  <xdr:oneCellAnchor>
    <xdr:from>
      <xdr:col>3</xdr:col>
      <xdr:colOff>0</xdr:colOff>
      <xdr:row>0</xdr:row>
      <xdr:rowOff>37566</xdr:rowOff>
    </xdr:from>
    <xdr:ext cx="1531844" cy="782249"/>
    <xdr:pic>
      <xdr:nvPicPr>
        <xdr:cNvPr id="5" name="Picture 4" descr="Grupa Żabka po 2024 r.: wstępne wyniki sprzedażowe i operacyjne zgodne z  założeniami">
          <a:extLst>
            <a:ext uri="{FF2B5EF4-FFF2-40B4-BE49-F238E27FC236}">
              <a16:creationId xmlns:a16="http://schemas.microsoft.com/office/drawing/2014/main" id="{192B83E6-B772-41ED-85CF-AEEAD81CA1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15248" y="37566"/>
          <a:ext cx="1531844" cy="782249"/>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31.xml><?xml version="1.0" encoding="utf-8"?>
<xdr:wsDr xmlns:xdr="http://schemas.openxmlformats.org/drawingml/2006/spreadsheetDrawing" xmlns:a="http://schemas.openxmlformats.org/drawingml/2006/main">
  <xdr:oneCellAnchor>
    <xdr:from>
      <xdr:col>3</xdr:col>
      <xdr:colOff>0</xdr:colOff>
      <xdr:row>0</xdr:row>
      <xdr:rowOff>37566</xdr:rowOff>
    </xdr:from>
    <xdr:ext cx="1531844" cy="782249"/>
    <xdr:pic>
      <xdr:nvPicPr>
        <xdr:cNvPr id="4" name="Picture 3" descr="Grupa Żabka po 2024 r.: wstępne wyniki sprzedażowe i operacyjne zgodne z  założeniami">
          <a:extLst>
            <a:ext uri="{FF2B5EF4-FFF2-40B4-BE49-F238E27FC236}">
              <a16:creationId xmlns:a16="http://schemas.microsoft.com/office/drawing/2014/main" id="{2B413426-4C99-489C-8E9C-2BE8305B61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0" y="37566"/>
          <a:ext cx="1531844" cy="782249"/>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32.xml><?xml version="1.0" encoding="utf-8"?>
<xdr:wsDr xmlns:xdr="http://schemas.openxmlformats.org/drawingml/2006/spreadsheetDrawing" xmlns:a="http://schemas.openxmlformats.org/drawingml/2006/main">
  <xdr:oneCellAnchor>
    <xdr:from>
      <xdr:col>3</xdr:col>
      <xdr:colOff>0</xdr:colOff>
      <xdr:row>0</xdr:row>
      <xdr:rowOff>37566</xdr:rowOff>
    </xdr:from>
    <xdr:ext cx="1531844" cy="782249"/>
    <xdr:pic>
      <xdr:nvPicPr>
        <xdr:cNvPr id="4" name="Picture 3" descr="Grupa Żabka po 2024 r.: wstępne wyniki sprzedażowe i operacyjne zgodne z  założeniami">
          <a:extLst>
            <a:ext uri="{FF2B5EF4-FFF2-40B4-BE49-F238E27FC236}">
              <a16:creationId xmlns:a16="http://schemas.microsoft.com/office/drawing/2014/main" id="{82D0421D-F694-49B2-91F1-9B677A6CC5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0" y="37566"/>
          <a:ext cx="1531844" cy="782249"/>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33.xml><?xml version="1.0" encoding="utf-8"?>
<xdr:wsDr xmlns:xdr="http://schemas.openxmlformats.org/drawingml/2006/spreadsheetDrawing" xmlns:a="http://schemas.openxmlformats.org/drawingml/2006/main">
  <xdr:oneCellAnchor>
    <xdr:from>
      <xdr:col>3</xdr:col>
      <xdr:colOff>0</xdr:colOff>
      <xdr:row>0</xdr:row>
      <xdr:rowOff>37566</xdr:rowOff>
    </xdr:from>
    <xdr:ext cx="1531844" cy="782249"/>
    <xdr:pic>
      <xdr:nvPicPr>
        <xdr:cNvPr id="3" name="Picture 2" descr="Grupa Żabka po 2024 r.: wstępne wyniki sprzedażowe i operacyjne zgodne z  założeniami">
          <a:extLst>
            <a:ext uri="{FF2B5EF4-FFF2-40B4-BE49-F238E27FC236}">
              <a16:creationId xmlns:a16="http://schemas.microsoft.com/office/drawing/2014/main" id="{A48596EB-5B51-4C0D-BAC8-D29B5C4A76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0" y="37566"/>
          <a:ext cx="1531844" cy="782249"/>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34.xml><?xml version="1.0" encoding="utf-8"?>
<xdr:wsDr xmlns:xdr="http://schemas.openxmlformats.org/drawingml/2006/spreadsheetDrawing" xmlns:a="http://schemas.openxmlformats.org/drawingml/2006/main">
  <xdr:oneCellAnchor>
    <xdr:from>
      <xdr:col>3</xdr:col>
      <xdr:colOff>0</xdr:colOff>
      <xdr:row>0</xdr:row>
      <xdr:rowOff>37566</xdr:rowOff>
    </xdr:from>
    <xdr:ext cx="1531844" cy="782249"/>
    <xdr:pic>
      <xdr:nvPicPr>
        <xdr:cNvPr id="3" name="Picture 2" descr="Grupa Żabka po 2024 r.: wstępne wyniki sprzedażowe i operacyjne zgodne z  założeniami">
          <a:extLst>
            <a:ext uri="{FF2B5EF4-FFF2-40B4-BE49-F238E27FC236}">
              <a16:creationId xmlns:a16="http://schemas.microsoft.com/office/drawing/2014/main" id="{97D91AAA-19D4-44AC-B469-EDC4C14E59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0" y="37566"/>
          <a:ext cx="1531844" cy="782249"/>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35.xml><?xml version="1.0" encoding="utf-8"?>
<xdr:wsDr xmlns:xdr="http://schemas.openxmlformats.org/drawingml/2006/spreadsheetDrawing" xmlns:a="http://schemas.openxmlformats.org/drawingml/2006/main">
  <xdr:oneCellAnchor>
    <xdr:from>
      <xdr:col>3</xdr:col>
      <xdr:colOff>0</xdr:colOff>
      <xdr:row>0</xdr:row>
      <xdr:rowOff>37566</xdr:rowOff>
    </xdr:from>
    <xdr:ext cx="1531844" cy="782249"/>
    <xdr:pic>
      <xdr:nvPicPr>
        <xdr:cNvPr id="3" name="Picture 2" descr="Grupa Żabka po 2024 r.: wstępne wyniki sprzedażowe i operacyjne zgodne z  założeniami">
          <a:extLst>
            <a:ext uri="{FF2B5EF4-FFF2-40B4-BE49-F238E27FC236}">
              <a16:creationId xmlns:a16="http://schemas.microsoft.com/office/drawing/2014/main" id="{74A48EC1-6C38-4BEC-AC4C-8E00E8E6AF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0" y="37566"/>
          <a:ext cx="1531844" cy="782249"/>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36.xml><?xml version="1.0" encoding="utf-8"?>
<xdr:wsDr xmlns:xdr="http://schemas.openxmlformats.org/drawingml/2006/spreadsheetDrawing" xmlns:a="http://schemas.openxmlformats.org/drawingml/2006/main">
  <xdr:oneCellAnchor>
    <xdr:from>
      <xdr:col>3</xdr:col>
      <xdr:colOff>0</xdr:colOff>
      <xdr:row>0</xdr:row>
      <xdr:rowOff>37566</xdr:rowOff>
    </xdr:from>
    <xdr:ext cx="1531844" cy="782249"/>
    <xdr:pic>
      <xdr:nvPicPr>
        <xdr:cNvPr id="3" name="Picture 2" descr="Grupa Żabka po 2024 r.: wstępne wyniki sprzedażowe i operacyjne zgodne z  założeniami">
          <a:extLst>
            <a:ext uri="{FF2B5EF4-FFF2-40B4-BE49-F238E27FC236}">
              <a16:creationId xmlns:a16="http://schemas.microsoft.com/office/drawing/2014/main" id="{E0248C86-ED34-45D5-BB63-7E618F9A07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0" y="37566"/>
          <a:ext cx="1531844" cy="782249"/>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37.xml><?xml version="1.0" encoding="utf-8"?>
<xdr:wsDr xmlns:xdr="http://schemas.openxmlformats.org/drawingml/2006/spreadsheetDrawing" xmlns:a="http://schemas.openxmlformats.org/drawingml/2006/main">
  <xdr:oneCellAnchor>
    <xdr:from>
      <xdr:col>3</xdr:col>
      <xdr:colOff>0</xdr:colOff>
      <xdr:row>0</xdr:row>
      <xdr:rowOff>37566</xdr:rowOff>
    </xdr:from>
    <xdr:ext cx="1531844" cy="782249"/>
    <xdr:pic>
      <xdr:nvPicPr>
        <xdr:cNvPr id="2" name="Picture 1" descr="Grupa Żabka po 2024 r.: wstępne wyniki sprzedażowe i operacyjne zgodne z  założeniami">
          <a:extLst>
            <a:ext uri="{FF2B5EF4-FFF2-40B4-BE49-F238E27FC236}">
              <a16:creationId xmlns:a16="http://schemas.microsoft.com/office/drawing/2014/main" id="{4DA9501B-A97D-4284-8FDC-D54E141D1A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0" y="37566"/>
          <a:ext cx="1531844" cy="782249"/>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38.xml><?xml version="1.0" encoding="utf-8"?>
<xdr:wsDr xmlns:xdr="http://schemas.openxmlformats.org/drawingml/2006/spreadsheetDrawing" xmlns:a="http://schemas.openxmlformats.org/drawingml/2006/main">
  <xdr:oneCellAnchor>
    <xdr:from>
      <xdr:col>3</xdr:col>
      <xdr:colOff>0</xdr:colOff>
      <xdr:row>0</xdr:row>
      <xdr:rowOff>37566</xdr:rowOff>
    </xdr:from>
    <xdr:ext cx="1531844" cy="782249"/>
    <xdr:pic>
      <xdr:nvPicPr>
        <xdr:cNvPr id="3" name="Picture 2" descr="Grupa Żabka po 2024 r.: wstępne wyniki sprzedażowe i operacyjne zgodne z  założeniami">
          <a:extLst>
            <a:ext uri="{FF2B5EF4-FFF2-40B4-BE49-F238E27FC236}">
              <a16:creationId xmlns:a16="http://schemas.microsoft.com/office/drawing/2014/main" id="{D72CD3C3-95FA-4D0A-9B91-F40551B3FB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0" y="37566"/>
          <a:ext cx="1531844" cy="782249"/>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39.xml><?xml version="1.0" encoding="utf-8"?>
<xdr:wsDr xmlns:xdr="http://schemas.openxmlformats.org/drawingml/2006/spreadsheetDrawing" xmlns:a="http://schemas.openxmlformats.org/drawingml/2006/main">
  <xdr:oneCellAnchor>
    <xdr:from>
      <xdr:col>3</xdr:col>
      <xdr:colOff>0</xdr:colOff>
      <xdr:row>0</xdr:row>
      <xdr:rowOff>37566</xdr:rowOff>
    </xdr:from>
    <xdr:ext cx="1531844" cy="782249"/>
    <xdr:pic>
      <xdr:nvPicPr>
        <xdr:cNvPr id="3" name="Picture 2" descr="Grupa Żabka po 2024 r.: wstępne wyniki sprzedażowe i operacyjne zgodne z  założeniami">
          <a:extLst>
            <a:ext uri="{FF2B5EF4-FFF2-40B4-BE49-F238E27FC236}">
              <a16:creationId xmlns:a16="http://schemas.microsoft.com/office/drawing/2014/main" id="{7061CC4A-02C8-4181-A390-F20858C205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0" y="37566"/>
          <a:ext cx="1531844" cy="782249"/>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3</xdr:col>
      <xdr:colOff>209177</xdr:colOff>
      <xdr:row>0</xdr:row>
      <xdr:rowOff>44823</xdr:rowOff>
    </xdr:from>
    <xdr:to>
      <xdr:col>3</xdr:col>
      <xdr:colOff>1740648</xdr:colOff>
      <xdr:row>4</xdr:row>
      <xdr:rowOff>95667</xdr:rowOff>
    </xdr:to>
    <xdr:pic>
      <xdr:nvPicPr>
        <xdr:cNvPr id="6" name="Picture 5" descr="Grupa Żabka po 2024 r.: wstępne wyniki sprzedażowe i operacyjne zgodne z  założeniami">
          <a:extLst>
            <a:ext uri="{FF2B5EF4-FFF2-40B4-BE49-F238E27FC236}">
              <a16:creationId xmlns:a16="http://schemas.microsoft.com/office/drawing/2014/main" id="{529369AA-CA31-41E8-8E3E-F0E3D55E9E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1677" y="44823"/>
          <a:ext cx="1531471" cy="7874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0.xml><?xml version="1.0" encoding="utf-8"?>
<xdr:wsDr xmlns:xdr="http://schemas.openxmlformats.org/drawingml/2006/spreadsheetDrawing" xmlns:a="http://schemas.openxmlformats.org/drawingml/2006/main">
  <xdr:oneCellAnchor>
    <xdr:from>
      <xdr:col>3</xdr:col>
      <xdr:colOff>0</xdr:colOff>
      <xdr:row>0</xdr:row>
      <xdr:rowOff>37566</xdr:rowOff>
    </xdr:from>
    <xdr:ext cx="1531844" cy="782249"/>
    <xdr:pic>
      <xdr:nvPicPr>
        <xdr:cNvPr id="3" name="Picture 2" descr="Grupa Żabka po 2024 r.: wstępne wyniki sprzedażowe i operacyjne zgodne z  założeniami">
          <a:extLst>
            <a:ext uri="{FF2B5EF4-FFF2-40B4-BE49-F238E27FC236}">
              <a16:creationId xmlns:a16="http://schemas.microsoft.com/office/drawing/2014/main" id="{F751504A-4F3C-419E-BAC9-1978A01B11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0" y="37566"/>
          <a:ext cx="1531844" cy="782249"/>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41.xml><?xml version="1.0" encoding="utf-8"?>
<xdr:wsDr xmlns:xdr="http://schemas.openxmlformats.org/drawingml/2006/spreadsheetDrawing" xmlns:a="http://schemas.openxmlformats.org/drawingml/2006/main">
  <xdr:oneCellAnchor>
    <xdr:from>
      <xdr:col>3</xdr:col>
      <xdr:colOff>0</xdr:colOff>
      <xdr:row>0</xdr:row>
      <xdr:rowOff>37566</xdr:rowOff>
    </xdr:from>
    <xdr:ext cx="1531844" cy="782249"/>
    <xdr:pic>
      <xdr:nvPicPr>
        <xdr:cNvPr id="3" name="Picture 2" descr="Grupa Żabka po 2024 r.: wstępne wyniki sprzedażowe i operacyjne zgodne z  założeniami">
          <a:extLst>
            <a:ext uri="{FF2B5EF4-FFF2-40B4-BE49-F238E27FC236}">
              <a16:creationId xmlns:a16="http://schemas.microsoft.com/office/drawing/2014/main" id="{40E6F1B3-5982-4CC3-B54A-0E89590DD1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0" y="37566"/>
          <a:ext cx="1531844" cy="782249"/>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42.xml><?xml version="1.0" encoding="utf-8"?>
<xdr:wsDr xmlns:xdr="http://schemas.openxmlformats.org/drawingml/2006/spreadsheetDrawing" xmlns:a="http://schemas.openxmlformats.org/drawingml/2006/main">
  <xdr:oneCellAnchor>
    <xdr:from>
      <xdr:col>3</xdr:col>
      <xdr:colOff>0</xdr:colOff>
      <xdr:row>0</xdr:row>
      <xdr:rowOff>37566</xdr:rowOff>
    </xdr:from>
    <xdr:ext cx="1531844" cy="782249"/>
    <xdr:pic>
      <xdr:nvPicPr>
        <xdr:cNvPr id="4" name="Picture 3" descr="Grupa Żabka po 2024 r.: wstępne wyniki sprzedażowe i operacyjne zgodne z  założeniami">
          <a:extLst>
            <a:ext uri="{FF2B5EF4-FFF2-40B4-BE49-F238E27FC236}">
              <a16:creationId xmlns:a16="http://schemas.microsoft.com/office/drawing/2014/main" id="{995C572D-A938-4F32-9555-6CA97C2EEB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0" y="37566"/>
          <a:ext cx="1531844" cy="782249"/>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43.xml><?xml version="1.0" encoding="utf-8"?>
<xdr:wsDr xmlns:xdr="http://schemas.openxmlformats.org/drawingml/2006/spreadsheetDrawing" xmlns:a="http://schemas.openxmlformats.org/drawingml/2006/main">
  <xdr:oneCellAnchor>
    <xdr:from>
      <xdr:col>3</xdr:col>
      <xdr:colOff>0</xdr:colOff>
      <xdr:row>0</xdr:row>
      <xdr:rowOff>37566</xdr:rowOff>
    </xdr:from>
    <xdr:ext cx="1531844" cy="782249"/>
    <xdr:pic>
      <xdr:nvPicPr>
        <xdr:cNvPr id="2" name="Picture 1" descr="Grupa Żabka po 2024 r.: wstępne wyniki sprzedażowe i operacyjne zgodne z  założeniami">
          <a:extLst>
            <a:ext uri="{FF2B5EF4-FFF2-40B4-BE49-F238E27FC236}">
              <a16:creationId xmlns:a16="http://schemas.microsoft.com/office/drawing/2014/main" id="{35FE8ACE-D5D3-40F1-A2FB-FF6D29B158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0" y="37566"/>
          <a:ext cx="1531844" cy="782249"/>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44.xml><?xml version="1.0" encoding="utf-8"?>
<xdr:wsDr xmlns:xdr="http://schemas.openxmlformats.org/drawingml/2006/spreadsheetDrawing" xmlns:a="http://schemas.openxmlformats.org/drawingml/2006/main">
  <xdr:oneCellAnchor>
    <xdr:from>
      <xdr:col>3</xdr:col>
      <xdr:colOff>0</xdr:colOff>
      <xdr:row>0</xdr:row>
      <xdr:rowOff>37566</xdr:rowOff>
    </xdr:from>
    <xdr:ext cx="1531844" cy="782249"/>
    <xdr:pic>
      <xdr:nvPicPr>
        <xdr:cNvPr id="3" name="Picture 2" descr="Grupa Żabka po 2024 r.: wstępne wyniki sprzedażowe i operacyjne zgodne z  założeniami">
          <a:extLst>
            <a:ext uri="{FF2B5EF4-FFF2-40B4-BE49-F238E27FC236}">
              <a16:creationId xmlns:a16="http://schemas.microsoft.com/office/drawing/2014/main" id="{12384FC0-293B-4AEB-ABB1-C11D6B7ED8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0" y="37566"/>
          <a:ext cx="1531844" cy="782249"/>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45.xml><?xml version="1.0" encoding="utf-8"?>
<xdr:wsDr xmlns:xdr="http://schemas.openxmlformats.org/drawingml/2006/spreadsheetDrawing" xmlns:a="http://schemas.openxmlformats.org/drawingml/2006/main">
  <xdr:oneCellAnchor>
    <xdr:from>
      <xdr:col>3</xdr:col>
      <xdr:colOff>0</xdr:colOff>
      <xdr:row>0</xdr:row>
      <xdr:rowOff>37566</xdr:rowOff>
    </xdr:from>
    <xdr:ext cx="1531844" cy="782249"/>
    <xdr:pic>
      <xdr:nvPicPr>
        <xdr:cNvPr id="3" name="Picture 2" descr="Grupa Żabka po 2024 r.: wstępne wyniki sprzedażowe i operacyjne zgodne z  założeniami">
          <a:extLst>
            <a:ext uri="{FF2B5EF4-FFF2-40B4-BE49-F238E27FC236}">
              <a16:creationId xmlns:a16="http://schemas.microsoft.com/office/drawing/2014/main" id="{1B43BA87-5533-4C89-AA7A-CF47CB1467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0" y="37566"/>
          <a:ext cx="1531844" cy="782249"/>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46.xml><?xml version="1.0" encoding="utf-8"?>
<xdr:wsDr xmlns:xdr="http://schemas.openxmlformats.org/drawingml/2006/spreadsheetDrawing" xmlns:a="http://schemas.openxmlformats.org/drawingml/2006/main">
  <xdr:oneCellAnchor>
    <xdr:from>
      <xdr:col>3</xdr:col>
      <xdr:colOff>0</xdr:colOff>
      <xdr:row>0</xdr:row>
      <xdr:rowOff>37566</xdr:rowOff>
    </xdr:from>
    <xdr:ext cx="1531844" cy="782249"/>
    <xdr:pic>
      <xdr:nvPicPr>
        <xdr:cNvPr id="3" name="Picture 2" descr="Grupa Żabka po 2024 r.: wstępne wyniki sprzedażowe i operacyjne zgodne z  założeniami">
          <a:extLst>
            <a:ext uri="{FF2B5EF4-FFF2-40B4-BE49-F238E27FC236}">
              <a16:creationId xmlns:a16="http://schemas.microsoft.com/office/drawing/2014/main" id="{4DF6D5BD-CEBE-4254-8301-C9FC784658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0" y="37566"/>
          <a:ext cx="1531844" cy="782249"/>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47.xml><?xml version="1.0" encoding="utf-8"?>
<xdr:wsDr xmlns:xdr="http://schemas.openxmlformats.org/drawingml/2006/spreadsheetDrawing" xmlns:a="http://schemas.openxmlformats.org/drawingml/2006/main">
  <xdr:oneCellAnchor>
    <xdr:from>
      <xdr:col>3</xdr:col>
      <xdr:colOff>0</xdr:colOff>
      <xdr:row>0</xdr:row>
      <xdr:rowOff>37566</xdr:rowOff>
    </xdr:from>
    <xdr:ext cx="1531844" cy="782249"/>
    <xdr:pic>
      <xdr:nvPicPr>
        <xdr:cNvPr id="3" name="Picture 2" descr="Grupa Żabka po 2024 r.: wstępne wyniki sprzedażowe i operacyjne zgodne z  założeniami">
          <a:extLst>
            <a:ext uri="{FF2B5EF4-FFF2-40B4-BE49-F238E27FC236}">
              <a16:creationId xmlns:a16="http://schemas.microsoft.com/office/drawing/2014/main" id="{DC4C9E94-1AFA-4D64-8177-91C0356F36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0" y="37566"/>
          <a:ext cx="1531844" cy="782249"/>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48.xml><?xml version="1.0" encoding="utf-8"?>
<xdr:wsDr xmlns:xdr="http://schemas.openxmlformats.org/drawingml/2006/spreadsheetDrawing" xmlns:a="http://schemas.openxmlformats.org/drawingml/2006/main">
  <xdr:oneCellAnchor>
    <xdr:from>
      <xdr:col>3</xdr:col>
      <xdr:colOff>0</xdr:colOff>
      <xdr:row>0</xdr:row>
      <xdr:rowOff>37566</xdr:rowOff>
    </xdr:from>
    <xdr:ext cx="1531844" cy="782249"/>
    <xdr:pic>
      <xdr:nvPicPr>
        <xdr:cNvPr id="3" name="Picture 2" descr="Grupa Żabka po 2024 r.: wstępne wyniki sprzedażowe i operacyjne zgodne z  założeniami">
          <a:extLst>
            <a:ext uri="{FF2B5EF4-FFF2-40B4-BE49-F238E27FC236}">
              <a16:creationId xmlns:a16="http://schemas.microsoft.com/office/drawing/2014/main" id="{CA80104E-07D8-4FA5-8C27-BD4A04F97F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0" y="37566"/>
          <a:ext cx="1531844" cy="782249"/>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49.xml><?xml version="1.0" encoding="utf-8"?>
<xdr:wsDr xmlns:xdr="http://schemas.openxmlformats.org/drawingml/2006/spreadsheetDrawing" xmlns:a="http://schemas.openxmlformats.org/drawingml/2006/main">
  <xdr:oneCellAnchor>
    <xdr:from>
      <xdr:col>3</xdr:col>
      <xdr:colOff>0</xdr:colOff>
      <xdr:row>0</xdr:row>
      <xdr:rowOff>37566</xdr:rowOff>
    </xdr:from>
    <xdr:ext cx="1531844" cy="782249"/>
    <xdr:pic>
      <xdr:nvPicPr>
        <xdr:cNvPr id="3" name="Picture 2" descr="Grupa Żabka po 2024 r.: wstępne wyniki sprzedażowe i operacyjne zgodne z  założeniami">
          <a:extLst>
            <a:ext uri="{FF2B5EF4-FFF2-40B4-BE49-F238E27FC236}">
              <a16:creationId xmlns:a16="http://schemas.microsoft.com/office/drawing/2014/main" id="{141F4989-6A65-48C1-8A4D-25D134EDFF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0" y="37566"/>
          <a:ext cx="1531844" cy="782249"/>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5.xml><?xml version="1.0" encoding="utf-8"?>
<xdr:wsDr xmlns:xdr="http://schemas.openxmlformats.org/drawingml/2006/spreadsheetDrawing" xmlns:a="http://schemas.openxmlformats.org/drawingml/2006/main">
  <xdr:twoCellAnchor editAs="oneCell">
    <xdr:from>
      <xdr:col>3</xdr:col>
      <xdr:colOff>209177</xdr:colOff>
      <xdr:row>0</xdr:row>
      <xdr:rowOff>44823</xdr:rowOff>
    </xdr:from>
    <xdr:to>
      <xdr:col>3</xdr:col>
      <xdr:colOff>1740648</xdr:colOff>
      <xdr:row>5</xdr:row>
      <xdr:rowOff>70267</xdr:rowOff>
    </xdr:to>
    <xdr:pic>
      <xdr:nvPicPr>
        <xdr:cNvPr id="4" name="Picture 3" descr="Grupa Żabka po 2024 r.: wstępne wyniki sprzedażowe i operacyjne zgodne z  założeniami">
          <a:extLst>
            <a:ext uri="{FF2B5EF4-FFF2-40B4-BE49-F238E27FC236}">
              <a16:creationId xmlns:a16="http://schemas.microsoft.com/office/drawing/2014/main" id="{5F8ED1D9-D7F0-45BD-BEC7-8B6C4D0860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1677" y="44823"/>
          <a:ext cx="1531471" cy="7874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0.xml><?xml version="1.0" encoding="utf-8"?>
<xdr:wsDr xmlns:xdr="http://schemas.openxmlformats.org/drawingml/2006/spreadsheetDrawing" xmlns:a="http://schemas.openxmlformats.org/drawingml/2006/main">
  <xdr:oneCellAnchor>
    <xdr:from>
      <xdr:col>3</xdr:col>
      <xdr:colOff>0</xdr:colOff>
      <xdr:row>0</xdr:row>
      <xdr:rowOff>37566</xdr:rowOff>
    </xdr:from>
    <xdr:ext cx="1531844" cy="782249"/>
    <xdr:pic>
      <xdr:nvPicPr>
        <xdr:cNvPr id="3" name="Picture 2" descr="Grupa Żabka po 2024 r.: wstępne wyniki sprzedażowe i operacyjne zgodne z  założeniami">
          <a:extLst>
            <a:ext uri="{FF2B5EF4-FFF2-40B4-BE49-F238E27FC236}">
              <a16:creationId xmlns:a16="http://schemas.microsoft.com/office/drawing/2014/main" id="{6730AFF5-F6CC-4420-AA01-9C9D523507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0" y="37566"/>
          <a:ext cx="1531844" cy="782249"/>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51.xml><?xml version="1.0" encoding="utf-8"?>
<xdr:wsDr xmlns:xdr="http://schemas.openxmlformats.org/drawingml/2006/spreadsheetDrawing" xmlns:a="http://schemas.openxmlformats.org/drawingml/2006/main">
  <xdr:oneCellAnchor>
    <xdr:from>
      <xdr:col>3</xdr:col>
      <xdr:colOff>0</xdr:colOff>
      <xdr:row>0</xdr:row>
      <xdr:rowOff>37566</xdr:rowOff>
    </xdr:from>
    <xdr:ext cx="1531844" cy="782249"/>
    <xdr:pic>
      <xdr:nvPicPr>
        <xdr:cNvPr id="3" name="Picture 2" descr="Grupa Żabka po 2024 r.: wstępne wyniki sprzedażowe i operacyjne zgodne z  założeniami">
          <a:extLst>
            <a:ext uri="{FF2B5EF4-FFF2-40B4-BE49-F238E27FC236}">
              <a16:creationId xmlns:a16="http://schemas.microsoft.com/office/drawing/2014/main" id="{77611170-B075-4796-9391-FC973FA6EE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0" y="37566"/>
          <a:ext cx="1531844" cy="782249"/>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52.xml><?xml version="1.0" encoding="utf-8"?>
<xdr:wsDr xmlns:xdr="http://schemas.openxmlformats.org/drawingml/2006/spreadsheetDrawing" xmlns:a="http://schemas.openxmlformats.org/drawingml/2006/main">
  <xdr:oneCellAnchor>
    <xdr:from>
      <xdr:col>3</xdr:col>
      <xdr:colOff>0</xdr:colOff>
      <xdr:row>0</xdr:row>
      <xdr:rowOff>37566</xdr:rowOff>
    </xdr:from>
    <xdr:ext cx="1531844" cy="782249"/>
    <xdr:pic>
      <xdr:nvPicPr>
        <xdr:cNvPr id="3" name="Picture 2" descr="Grupa Żabka po 2024 r.: wstępne wyniki sprzedażowe i operacyjne zgodne z  założeniami">
          <a:extLst>
            <a:ext uri="{FF2B5EF4-FFF2-40B4-BE49-F238E27FC236}">
              <a16:creationId xmlns:a16="http://schemas.microsoft.com/office/drawing/2014/main" id="{41856C9B-ED95-46FB-A551-C3A4DF7AD2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0" y="37566"/>
          <a:ext cx="1531844" cy="782249"/>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53.xml><?xml version="1.0" encoding="utf-8"?>
<xdr:wsDr xmlns:xdr="http://schemas.openxmlformats.org/drawingml/2006/spreadsheetDrawing" xmlns:a="http://schemas.openxmlformats.org/drawingml/2006/main">
  <xdr:oneCellAnchor>
    <xdr:from>
      <xdr:col>3</xdr:col>
      <xdr:colOff>0</xdr:colOff>
      <xdr:row>0</xdr:row>
      <xdr:rowOff>37566</xdr:rowOff>
    </xdr:from>
    <xdr:ext cx="1531844" cy="782249"/>
    <xdr:pic>
      <xdr:nvPicPr>
        <xdr:cNvPr id="3" name="Picture 2" descr="Grupa Żabka po 2024 r.: wstępne wyniki sprzedażowe i operacyjne zgodne z  założeniami">
          <a:extLst>
            <a:ext uri="{FF2B5EF4-FFF2-40B4-BE49-F238E27FC236}">
              <a16:creationId xmlns:a16="http://schemas.microsoft.com/office/drawing/2014/main" id="{BA520E89-CC66-4DEF-B763-AD07BE4217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0" y="37566"/>
          <a:ext cx="1531844" cy="782249"/>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54.xml><?xml version="1.0" encoding="utf-8"?>
<xdr:wsDr xmlns:xdr="http://schemas.openxmlformats.org/drawingml/2006/spreadsheetDrawing" xmlns:a="http://schemas.openxmlformats.org/drawingml/2006/main">
  <xdr:oneCellAnchor>
    <xdr:from>
      <xdr:col>3</xdr:col>
      <xdr:colOff>0</xdr:colOff>
      <xdr:row>0</xdr:row>
      <xdr:rowOff>37566</xdr:rowOff>
    </xdr:from>
    <xdr:ext cx="1531844" cy="782249"/>
    <xdr:pic>
      <xdr:nvPicPr>
        <xdr:cNvPr id="3" name="Picture 2" descr="Grupa Żabka po 2024 r.: wstępne wyniki sprzedażowe i operacyjne zgodne z  założeniami">
          <a:extLst>
            <a:ext uri="{FF2B5EF4-FFF2-40B4-BE49-F238E27FC236}">
              <a16:creationId xmlns:a16="http://schemas.microsoft.com/office/drawing/2014/main" id="{910D1CCA-05D0-4AA7-9D17-D013B5AE8F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0" y="37566"/>
          <a:ext cx="1531844" cy="782249"/>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55.xml><?xml version="1.0" encoding="utf-8"?>
<xdr:wsDr xmlns:xdr="http://schemas.openxmlformats.org/drawingml/2006/spreadsheetDrawing" xmlns:a="http://schemas.openxmlformats.org/drawingml/2006/main">
  <xdr:oneCellAnchor>
    <xdr:from>
      <xdr:col>3</xdr:col>
      <xdr:colOff>0</xdr:colOff>
      <xdr:row>0</xdr:row>
      <xdr:rowOff>37566</xdr:rowOff>
    </xdr:from>
    <xdr:ext cx="1531844" cy="782249"/>
    <xdr:pic>
      <xdr:nvPicPr>
        <xdr:cNvPr id="3" name="Picture 2" descr="Grupa Żabka po 2024 r.: wstępne wyniki sprzedażowe i operacyjne zgodne z  założeniami">
          <a:extLst>
            <a:ext uri="{FF2B5EF4-FFF2-40B4-BE49-F238E27FC236}">
              <a16:creationId xmlns:a16="http://schemas.microsoft.com/office/drawing/2014/main" id="{17A7160B-F11B-4B84-8E4C-4BCEF3D0C5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0" y="37566"/>
          <a:ext cx="1531844" cy="782249"/>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56.xml><?xml version="1.0" encoding="utf-8"?>
<xdr:wsDr xmlns:xdr="http://schemas.openxmlformats.org/drawingml/2006/spreadsheetDrawing" xmlns:a="http://schemas.openxmlformats.org/drawingml/2006/main">
  <xdr:oneCellAnchor>
    <xdr:from>
      <xdr:col>3</xdr:col>
      <xdr:colOff>0</xdr:colOff>
      <xdr:row>0</xdr:row>
      <xdr:rowOff>37566</xdr:rowOff>
    </xdr:from>
    <xdr:ext cx="1531844" cy="782249"/>
    <xdr:pic>
      <xdr:nvPicPr>
        <xdr:cNvPr id="3" name="Picture 2" descr="Grupa Żabka po 2024 r.: wstępne wyniki sprzedażowe i operacyjne zgodne z  założeniami">
          <a:extLst>
            <a:ext uri="{FF2B5EF4-FFF2-40B4-BE49-F238E27FC236}">
              <a16:creationId xmlns:a16="http://schemas.microsoft.com/office/drawing/2014/main" id="{D3B7B72F-98B7-4D45-82D6-6BE72AE1CF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0" y="37566"/>
          <a:ext cx="1531844" cy="782249"/>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57.xml><?xml version="1.0" encoding="utf-8"?>
<xdr:wsDr xmlns:xdr="http://schemas.openxmlformats.org/drawingml/2006/spreadsheetDrawing" xmlns:a="http://schemas.openxmlformats.org/drawingml/2006/main">
  <xdr:oneCellAnchor>
    <xdr:from>
      <xdr:col>3</xdr:col>
      <xdr:colOff>0</xdr:colOff>
      <xdr:row>0</xdr:row>
      <xdr:rowOff>37566</xdr:rowOff>
    </xdr:from>
    <xdr:ext cx="1531844" cy="782249"/>
    <xdr:pic>
      <xdr:nvPicPr>
        <xdr:cNvPr id="3" name="Picture 2" descr="Grupa Żabka po 2024 r.: wstępne wyniki sprzedażowe i operacyjne zgodne z  założeniami">
          <a:extLst>
            <a:ext uri="{FF2B5EF4-FFF2-40B4-BE49-F238E27FC236}">
              <a16:creationId xmlns:a16="http://schemas.microsoft.com/office/drawing/2014/main" id="{A4890F75-9D6C-4818-B36A-64DC60499D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0" y="37566"/>
          <a:ext cx="1531844" cy="782249"/>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58.xml><?xml version="1.0" encoding="utf-8"?>
<xdr:wsDr xmlns:xdr="http://schemas.openxmlformats.org/drawingml/2006/spreadsheetDrawing" xmlns:a="http://schemas.openxmlformats.org/drawingml/2006/main">
  <xdr:oneCellAnchor>
    <xdr:from>
      <xdr:col>3</xdr:col>
      <xdr:colOff>0</xdr:colOff>
      <xdr:row>0</xdr:row>
      <xdr:rowOff>37566</xdr:rowOff>
    </xdr:from>
    <xdr:ext cx="1531844" cy="782249"/>
    <xdr:pic>
      <xdr:nvPicPr>
        <xdr:cNvPr id="3" name="Picture 2" descr="Grupa Żabka po 2024 r.: wstępne wyniki sprzedażowe i operacyjne zgodne z  założeniami">
          <a:extLst>
            <a:ext uri="{FF2B5EF4-FFF2-40B4-BE49-F238E27FC236}">
              <a16:creationId xmlns:a16="http://schemas.microsoft.com/office/drawing/2014/main" id="{D375F387-17AA-46B4-83E3-CC27BD11CC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0" y="37566"/>
          <a:ext cx="1531844" cy="782249"/>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59.xml><?xml version="1.0" encoding="utf-8"?>
<xdr:wsDr xmlns:xdr="http://schemas.openxmlformats.org/drawingml/2006/spreadsheetDrawing" xmlns:a="http://schemas.openxmlformats.org/drawingml/2006/main">
  <xdr:oneCellAnchor>
    <xdr:from>
      <xdr:col>3</xdr:col>
      <xdr:colOff>0</xdr:colOff>
      <xdr:row>0</xdr:row>
      <xdr:rowOff>37566</xdr:rowOff>
    </xdr:from>
    <xdr:ext cx="1531844" cy="782249"/>
    <xdr:pic>
      <xdr:nvPicPr>
        <xdr:cNvPr id="3" name="Picture 2" descr="Grupa Żabka po 2024 r.: wstępne wyniki sprzedażowe i operacyjne zgodne z  założeniami">
          <a:extLst>
            <a:ext uri="{FF2B5EF4-FFF2-40B4-BE49-F238E27FC236}">
              <a16:creationId xmlns:a16="http://schemas.microsoft.com/office/drawing/2014/main" id="{4AA74481-3811-4513-983B-70580D064B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0" y="37566"/>
          <a:ext cx="1531844" cy="782249"/>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6.xml><?xml version="1.0" encoding="utf-8"?>
<xdr:wsDr xmlns:xdr="http://schemas.openxmlformats.org/drawingml/2006/spreadsheetDrawing" xmlns:a="http://schemas.openxmlformats.org/drawingml/2006/main">
  <xdr:twoCellAnchor editAs="oneCell">
    <xdr:from>
      <xdr:col>3</xdr:col>
      <xdr:colOff>209177</xdr:colOff>
      <xdr:row>0</xdr:row>
      <xdr:rowOff>44823</xdr:rowOff>
    </xdr:from>
    <xdr:to>
      <xdr:col>3</xdr:col>
      <xdr:colOff>1740648</xdr:colOff>
      <xdr:row>5</xdr:row>
      <xdr:rowOff>70267</xdr:rowOff>
    </xdr:to>
    <xdr:pic>
      <xdr:nvPicPr>
        <xdr:cNvPr id="4" name="Picture 3" descr="Grupa Żabka po 2024 r.: wstępne wyniki sprzedażowe i operacyjne zgodne z  założeniami">
          <a:extLst>
            <a:ext uri="{FF2B5EF4-FFF2-40B4-BE49-F238E27FC236}">
              <a16:creationId xmlns:a16="http://schemas.microsoft.com/office/drawing/2014/main" id="{1A8DBA8C-9E8B-4F52-A09F-ADB525271E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1677" y="44823"/>
          <a:ext cx="1531471" cy="7874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0.xml><?xml version="1.0" encoding="utf-8"?>
<xdr:wsDr xmlns:xdr="http://schemas.openxmlformats.org/drawingml/2006/spreadsheetDrawing" xmlns:a="http://schemas.openxmlformats.org/drawingml/2006/main">
  <xdr:oneCellAnchor>
    <xdr:from>
      <xdr:col>3</xdr:col>
      <xdr:colOff>0</xdr:colOff>
      <xdr:row>0</xdr:row>
      <xdr:rowOff>37566</xdr:rowOff>
    </xdr:from>
    <xdr:ext cx="1531844" cy="782249"/>
    <xdr:pic>
      <xdr:nvPicPr>
        <xdr:cNvPr id="3" name="Picture 2" descr="Grupa Żabka po 2024 r.: wstępne wyniki sprzedażowe i operacyjne zgodne z  założeniami">
          <a:extLst>
            <a:ext uri="{FF2B5EF4-FFF2-40B4-BE49-F238E27FC236}">
              <a16:creationId xmlns:a16="http://schemas.microsoft.com/office/drawing/2014/main" id="{8E6E8545-3DB4-4214-9F2F-CFF6183447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0" y="37566"/>
          <a:ext cx="1531844" cy="782249"/>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61.xml><?xml version="1.0" encoding="utf-8"?>
<xdr:wsDr xmlns:xdr="http://schemas.openxmlformats.org/drawingml/2006/spreadsheetDrawing" xmlns:a="http://schemas.openxmlformats.org/drawingml/2006/main">
  <xdr:oneCellAnchor>
    <xdr:from>
      <xdr:col>3</xdr:col>
      <xdr:colOff>0</xdr:colOff>
      <xdr:row>0</xdr:row>
      <xdr:rowOff>37566</xdr:rowOff>
    </xdr:from>
    <xdr:ext cx="1531844" cy="782249"/>
    <xdr:pic>
      <xdr:nvPicPr>
        <xdr:cNvPr id="3" name="Picture 2" descr="Grupa Żabka po 2024 r.: wstępne wyniki sprzedażowe i operacyjne zgodne z  założeniami">
          <a:extLst>
            <a:ext uri="{FF2B5EF4-FFF2-40B4-BE49-F238E27FC236}">
              <a16:creationId xmlns:a16="http://schemas.microsoft.com/office/drawing/2014/main" id="{76593CB0-A6EB-4DB0-ACC9-A391F6027C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0" y="37566"/>
          <a:ext cx="1531844" cy="782249"/>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62.xml><?xml version="1.0" encoding="utf-8"?>
<xdr:wsDr xmlns:xdr="http://schemas.openxmlformats.org/drawingml/2006/spreadsheetDrawing" xmlns:a="http://schemas.openxmlformats.org/drawingml/2006/main">
  <xdr:oneCellAnchor>
    <xdr:from>
      <xdr:col>3</xdr:col>
      <xdr:colOff>0</xdr:colOff>
      <xdr:row>0</xdr:row>
      <xdr:rowOff>37566</xdr:rowOff>
    </xdr:from>
    <xdr:ext cx="1531844" cy="782249"/>
    <xdr:pic>
      <xdr:nvPicPr>
        <xdr:cNvPr id="3" name="Picture 2" descr="Grupa Żabka po 2024 r.: wstępne wyniki sprzedażowe i operacyjne zgodne z  założeniami">
          <a:extLst>
            <a:ext uri="{FF2B5EF4-FFF2-40B4-BE49-F238E27FC236}">
              <a16:creationId xmlns:a16="http://schemas.microsoft.com/office/drawing/2014/main" id="{F4B0CF26-0C2C-4635-9778-19ECE6028A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0" y="37566"/>
          <a:ext cx="1531844" cy="782249"/>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63.xml><?xml version="1.0" encoding="utf-8"?>
<xdr:wsDr xmlns:xdr="http://schemas.openxmlformats.org/drawingml/2006/spreadsheetDrawing" xmlns:a="http://schemas.openxmlformats.org/drawingml/2006/main">
  <xdr:oneCellAnchor>
    <xdr:from>
      <xdr:col>3</xdr:col>
      <xdr:colOff>0</xdr:colOff>
      <xdr:row>0</xdr:row>
      <xdr:rowOff>37566</xdr:rowOff>
    </xdr:from>
    <xdr:ext cx="1531844" cy="782249"/>
    <xdr:pic>
      <xdr:nvPicPr>
        <xdr:cNvPr id="3" name="Picture 2" descr="Grupa Żabka po 2024 r.: wstępne wyniki sprzedażowe i operacyjne zgodne z  założeniami">
          <a:extLst>
            <a:ext uri="{FF2B5EF4-FFF2-40B4-BE49-F238E27FC236}">
              <a16:creationId xmlns:a16="http://schemas.microsoft.com/office/drawing/2014/main" id="{23BBE249-CB8F-4127-BAEC-FE01A2F934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0" y="37566"/>
          <a:ext cx="1531844" cy="782249"/>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64.xml><?xml version="1.0" encoding="utf-8"?>
<xdr:wsDr xmlns:xdr="http://schemas.openxmlformats.org/drawingml/2006/spreadsheetDrawing" xmlns:a="http://schemas.openxmlformats.org/drawingml/2006/main">
  <xdr:oneCellAnchor>
    <xdr:from>
      <xdr:col>3</xdr:col>
      <xdr:colOff>0</xdr:colOff>
      <xdr:row>0</xdr:row>
      <xdr:rowOff>37566</xdr:rowOff>
    </xdr:from>
    <xdr:ext cx="1531844" cy="782249"/>
    <xdr:pic>
      <xdr:nvPicPr>
        <xdr:cNvPr id="3" name="Picture 2" descr="Grupa Żabka po 2024 r.: wstępne wyniki sprzedażowe i operacyjne zgodne z  założeniami">
          <a:extLst>
            <a:ext uri="{FF2B5EF4-FFF2-40B4-BE49-F238E27FC236}">
              <a16:creationId xmlns:a16="http://schemas.microsoft.com/office/drawing/2014/main" id="{DB17BAA9-3701-443D-8539-DA52D6B6DC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0" y="37566"/>
          <a:ext cx="1531844" cy="782249"/>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65.xml><?xml version="1.0" encoding="utf-8"?>
<xdr:wsDr xmlns:xdr="http://schemas.openxmlformats.org/drawingml/2006/spreadsheetDrawing" xmlns:a="http://schemas.openxmlformats.org/drawingml/2006/main">
  <xdr:oneCellAnchor>
    <xdr:from>
      <xdr:col>3</xdr:col>
      <xdr:colOff>0</xdr:colOff>
      <xdr:row>0</xdr:row>
      <xdr:rowOff>37566</xdr:rowOff>
    </xdr:from>
    <xdr:ext cx="1531844" cy="782249"/>
    <xdr:pic>
      <xdr:nvPicPr>
        <xdr:cNvPr id="3" name="Picture 2" descr="Grupa Żabka po 2024 r.: wstępne wyniki sprzedażowe i operacyjne zgodne z  założeniami">
          <a:extLst>
            <a:ext uri="{FF2B5EF4-FFF2-40B4-BE49-F238E27FC236}">
              <a16:creationId xmlns:a16="http://schemas.microsoft.com/office/drawing/2014/main" id="{9D6D6B0E-F2E8-4823-B200-1224736F7C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0" y="37566"/>
          <a:ext cx="1531844" cy="782249"/>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66.xml><?xml version="1.0" encoding="utf-8"?>
<xdr:wsDr xmlns:xdr="http://schemas.openxmlformats.org/drawingml/2006/spreadsheetDrawing" xmlns:a="http://schemas.openxmlformats.org/drawingml/2006/main">
  <xdr:oneCellAnchor>
    <xdr:from>
      <xdr:col>3</xdr:col>
      <xdr:colOff>0</xdr:colOff>
      <xdr:row>0</xdr:row>
      <xdr:rowOff>37566</xdr:rowOff>
    </xdr:from>
    <xdr:ext cx="1531844" cy="782249"/>
    <xdr:pic>
      <xdr:nvPicPr>
        <xdr:cNvPr id="3" name="Picture 2" descr="Grupa Żabka po 2024 r.: wstępne wyniki sprzedażowe i operacyjne zgodne z  założeniami">
          <a:extLst>
            <a:ext uri="{FF2B5EF4-FFF2-40B4-BE49-F238E27FC236}">
              <a16:creationId xmlns:a16="http://schemas.microsoft.com/office/drawing/2014/main" id="{DF211B40-2C54-4464-B11B-C7B1842614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0" y="37566"/>
          <a:ext cx="1531844" cy="782249"/>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67.xml><?xml version="1.0" encoding="utf-8"?>
<xdr:wsDr xmlns:xdr="http://schemas.openxmlformats.org/drawingml/2006/spreadsheetDrawing" xmlns:a="http://schemas.openxmlformats.org/drawingml/2006/main">
  <xdr:oneCellAnchor>
    <xdr:from>
      <xdr:col>3</xdr:col>
      <xdr:colOff>0</xdr:colOff>
      <xdr:row>0</xdr:row>
      <xdr:rowOff>37566</xdr:rowOff>
    </xdr:from>
    <xdr:ext cx="1531844" cy="782249"/>
    <xdr:pic>
      <xdr:nvPicPr>
        <xdr:cNvPr id="3" name="Picture 2" descr="Grupa Żabka po 2024 r.: wstępne wyniki sprzedażowe i operacyjne zgodne z  założeniami">
          <a:extLst>
            <a:ext uri="{FF2B5EF4-FFF2-40B4-BE49-F238E27FC236}">
              <a16:creationId xmlns:a16="http://schemas.microsoft.com/office/drawing/2014/main" id="{A483855F-5835-437A-B271-5A1D4E126C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0" y="37566"/>
          <a:ext cx="1531844" cy="782249"/>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68.xml><?xml version="1.0" encoding="utf-8"?>
<xdr:wsDr xmlns:xdr="http://schemas.openxmlformats.org/drawingml/2006/spreadsheetDrawing" xmlns:a="http://schemas.openxmlformats.org/drawingml/2006/main">
  <xdr:oneCellAnchor>
    <xdr:from>
      <xdr:col>3</xdr:col>
      <xdr:colOff>0</xdr:colOff>
      <xdr:row>0</xdr:row>
      <xdr:rowOff>37566</xdr:rowOff>
    </xdr:from>
    <xdr:ext cx="1531844" cy="782249"/>
    <xdr:pic>
      <xdr:nvPicPr>
        <xdr:cNvPr id="4" name="Picture 3" descr="Grupa Żabka po 2024 r.: wstępne wyniki sprzedażowe i operacyjne zgodne z  założeniami">
          <a:extLst>
            <a:ext uri="{FF2B5EF4-FFF2-40B4-BE49-F238E27FC236}">
              <a16:creationId xmlns:a16="http://schemas.microsoft.com/office/drawing/2014/main" id="{5EA2D9C5-AB1B-4593-89A1-D92826AC9B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0" y="37566"/>
          <a:ext cx="1531844" cy="782249"/>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69.xml><?xml version="1.0" encoding="utf-8"?>
<xdr:wsDr xmlns:xdr="http://schemas.openxmlformats.org/drawingml/2006/spreadsheetDrawing" xmlns:a="http://schemas.openxmlformats.org/drawingml/2006/main">
  <xdr:oneCellAnchor>
    <xdr:from>
      <xdr:col>3</xdr:col>
      <xdr:colOff>0</xdr:colOff>
      <xdr:row>0</xdr:row>
      <xdr:rowOff>37566</xdr:rowOff>
    </xdr:from>
    <xdr:ext cx="1531844" cy="782249"/>
    <xdr:pic>
      <xdr:nvPicPr>
        <xdr:cNvPr id="4" name="Picture 3" descr="Grupa Żabka po 2024 r.: wstępne wyniki sprzedażowe i operacyjne zgodne z  założeniami">
          <a:extLst>
            <a:ext uri="{FF2B5EF4-FFF2-40B4-BE49-F238E27FC236}">
              <a16:creationId xmlns:a16="http://schemas.microsoft.com/office/drawing/2014/main" id="{DD743AAA-9270-4B58-B213-2B0E8E703D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0" y="37566"/>
          <a:ext cx="1531844" cy="782249"/>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7.xml><?xml version="1.0" encoding="utf-8"?>
<xdr:wsDr xmlns:xdr="http://schemas.openxmlformats.org/drawingml/2006/spreadsheetDrawing" xmlns:a="http://schemas.openxmlformats.org/drawingml/2006/main">
  <xdr:twoCellAnchor editAs="oneCell">
    <xdr:from>
      <xdr:col>3</xdr:col>
      <xdr:colOff>209177</xdr:colOff>
      <xdr:row>0</xdr:row>
      <xdr:rowOff>44823</xdr:rowOff>
    </xdr:from>
    <xdr:to>
      <xdr:col>3</xdr:col>
      <xdr:colOff>1740648</xdr:colOff>
      <xdr:row>5</xdr:row>
      <xdr:rowOff>70267</xdr:rowOff>
    </xdr:to>
    <xdr:pic>
      <xdr:nvPicPr>
        <xdr:cNvPr id="3" name="Picture 2" descr="Grupa Żabka po 2024 r.: wstępne wyniki sprzedażowe i operacyjne zgodne z  założeniami">
          <a:extLst>
            <a:ext uri="{FF2B5EF4-FFF2-40B4-BE49-F238E27FC236}">
              <a16:creationId xmlns:a16="http://schemas.microsoft.com/office/drawing/2014/main" id="{DF82CCA3-53BA-4B35-ADE2-AD8555766F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1677" y="44823"/>
          <a:ext cx="1531471" cy="7874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0.xml><?xml version="1.0" encoding="utf-8"?>
<xdr:wsDr xmlns:xdr="http://schemas.openxmlformats.org/drawingml/2006/spreadsheetDrawing" xmlns:a="http://schemas.openxmlformats.org/drawingml/2006/main">
  <xdr:oneCellAnchor>
    <xdr:from>
      <xdr:col>3</xdr:col>
      <xdr:colOff>0</xdr:colOff>
      <xdr:row>0</xdr:row>
      <xdr:rowOff>37566</xdr:rowOff>
    </xdr:from>
    <xdr:ext cx="1531844" cy="782249"/>
    <xdr:pic>
      <xdr:nvPicPr>
        <xdr:cNvPr id="3" name="Picture 2" descr="Grupa Żabka po 2024 r.: wstępne wyniki sprzedażowe i operacyjne zgodne z  założeniami">
          <a:extLst>
            <a:ext uri="{FF2B5EF4-FFF2-40B4-BE49-F238E27FC236}">
              <a16:creationId xmlns:a16="http://schemas.microsoft.com/office/drawing/2014/main" id="{67DDB5A1-A8D4-4953-A8DA-B64910D0C1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0" y="37566"/>
          <a:ext cx="1531844" cy="782249"/>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71.xml><?xml version="1.0" encoding="utf-8"?>
<xdr:wsDr xmlns:xdr="http://schemas.openxmlformats.org/drawingml/2006/spreadsheetDrawing" xmlns:a="http://schemas.openxmlformats.org/drawingml/2006/main">
  <xdr:oneCellAnchor>
    <xdr:from>
      <xdr:col>3</xdr:col>
      <xdr:colOff>0</xdr:colOff>
      <xdr:row>0</xdr:row>
      <xdr:rowOff>37566</xdr:rowOff>
    </xdr:from>
    <xdr:ext cx="1531844" cy="782249"/>
    <xdr:pic>
      <xdr:nvPicPr>
        <xdr:cNvPr id="3" name="Picture 2" descr="Grupa Żabka po 2024 r.: wstępne wyniki sprzedażowe i operacyjne zgodne z  założeniami">
          <a:extLst>
            <a:ext uri="{FF2B5EF4-FFF2-40B4-BE49-F238E27FC236}">
              <a16:creationId xmlns:a16="http://schemas.microsoft.com/office/drawing/2014/main" id="{21C12F4F-C203-4996-A675-F851B0D1F5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0" y="37566"/>
          <a:ext cx="1531844" cy="782249"/>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72.xml><?xml version="1.0" encoding="utf-8"?>
<xdr:wsDr xmlns:xdr="http://schemas.openxmlformats.org/drawingml/2006/spreadsheetDrawing" xmlns:a="http://schemas.openxmlformats.org/drawingml/2006/main">
  <xdr:oneCellAnchor>
    <xdr:from>
      <xdr:col>3</xdr:col>
      <xdr:colOff>0</xdr:colOff>
      <xdr:row>0</xdr:row>
      <xdr:rowOff>37566</xdr:rowOff>
    </xdr:from>
    <xdr:ext cx="1531844" cy="782249"/>
    <xdr:pic>
      <xdr:nvPicPr>
        <xdr:cNvPr id="3" name="Picture 2" descr="Grupa Żabka po 2024 r.: wstępne wyniki sprzedażowe i operacyjne zgodne z  założeniami">
          <a:extLst>
            <a:ext uri="{FF2B5EF4-FFF2-40B4-BE49-F238E27FC236}">
              <a16:creationId xmlns:a16="http://schemas.microsoft.com/office/drawing/2014/main" id="{06A0689E-A4DB-4F9E-A0E0-242B1C6476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0" y="37566"/>
          <a:ext cx="1531844" cy="782249"/>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73.xml><?xml version="1.0" encoding="utf-8"?>
<xdr:wsDr xmlns:xdr="http://schemas.openxmlformats.org/drawingml/2006/spreadsheetDrawing" xmlns:a="http://schemas.openxmlformats.org/drawingml/2006/main">
  <xdr:oneCellAnchor>
    <xdr:from>
      <xdr:col>3</xdr:col>
      <xdr:colOff>0</xdr:colOff>
      <xdr:row>0</xdr:row>
      <xdr:rowOff>37566</xdr:rowOff>
    </xdr:from>
    <xdr:ext cx="1531844" cy="782249"/>
    <xdr:pic>
      <xdr:nvPicPr>
        <xdr:cNvPr id="3" name="Picture 2" descr="Grupa Żabka po 2024 r.: wstępne wyniki sprzedażowe i operacyjne zgodne z  założeniami">
          <a:extLst>
            <a:ext uri="{FF2B5EF4-FFF2-40B4-BE49-F238E27FC236}">
              <a16:creationId xmlns:a16="http://schemas.microsoft.com/office/drawing/2014/main" id="{1CD10286-4296-4B48-9CDA-CC37D8E22A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0" y="37566"/>
          <a:ext cx="1531844" cy="782249"/>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74.xml><?xml version="1.0" encoding="utf-8"?>
<xdr:wsDr xmlns:xdr="http://schemas.openxmlformats.org/drawingml/2006/spreadsheetDrawing" xmlns:a="http://schemas.openxmlformats.org/drawingml/2006/main">
  <xdr:oneCellAnchor>
    <xdr:from>
      <xdr:col>3</xdr:col>
      <xdr:colOff>0</xdr:colOff>
      <xdr:row>0</xdr:row>
      <xdr:rowOff>37566</xdr:rowOff>
    </xdr:from>
    <xdr:ext cx="1531844" cy="782249"/>
    <xdr:pic>
      <xdr:nvPicPr>
        <xdr:cNvPr id="3" name="Picture 2" descr="Grupa Żabka po 2024 r.: wstępne wyniki sprzedażowe i operacyjne zgodne z  założeniami">
          <a:extLst>
            <a:ext uri="{FF2B5EF4-FFF2-40B4-BE49-F238E27FC236}">
              <a16:creationId xmlns:a16="http://schemas.microsoft.com/office/drawing/2014/main" id="{22B9D436-0ECA-496C-A048-2CF7183FAB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0" y="37566"/>
          <a:ext cx="1531844" cy="782249"/>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75.xml><?xml version="1.0" encoding="utf-8"?>
<xdr:wsDr xmlns:xdr="http://schemas.openxmlformats.org/drawingml/2006/spreadsheetDrawing" xmlns:a="http://schemas.openxmlformats.org/drawingml/2006/main">
  <xdr:oneCellAnchor>
    <xdr:from>
      <xdr:col>3</xdr:col>
      <xdr:colOff>0</xdr:colOff>
      <xdr:row>0</xdr:row>
      <xdr:rowOff>37566</xdr:rowOff>
    </xdr:from>
    <xdr:ext cx="1531844" cy="782249"/>
    <xdr:pic>
      <xdr:nvPicPr>
        <xdr:cNvPr id="3" name="Picture 2" descr="Grupa Żabka po 2024 r.: wstępne wyniki sprzedażowe i operacyjne zgodne z  założeniami">
          <a:extLst>
            <a:ext uri="{FF2B5EF4-FFF2-40B4-BE49-F238E27FC236}">
              <a16:creationId xmlns:a16="http://schemas.microsoft.com/office/drawing/2014/main" id="{42A6157E-3C06-48D3-8BE9-A01ECD34FE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0" y="37566"/>
          <a:ext cx="1531844" cy="782249"/>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76.xml><?xml version="1.0" encoding="utf-8"?>
<xdr:wsDr xmlns:xdr="http://schemas.openxmlformats.org/drawingml/2006/spreadsheetDrawing" xmlns:a="http://schemas.openxmlformats.org/drawingml/2006/main">
  <xdr:oneCellAnchor>
    <xdr:from>
      <xdr:col>3</xdr:col>
      <xdr:colOff>0</xdr:colOff>
      <xdr:row>0</xdr:row>
      <xdr:rowOff>37566</xdr:rowOff>
    </xdr:from>
    <xdr:ext cx="1531844" cy="782249"/>
    <xdr:pic>
      <xdr:nvPicPr>
        <xdr:cNvPr id="3" name="Picture 2" descr="Grupa Żabka po 2024 r.: wstępne wyniki sprzedażowe i operacyjne zgodne z  założeniami">
          <a:extLst>
            <a:ext uri="{FF2B5EF4-FFF2-40B4-BE49-F238E27FC236}">
              <a16:creationId xmlns:a16="http://schemas.microsoft.com/office/drawing/2014/main" id="{B1C0B11B-89E4-4875-8233-2E1223AAF5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0" y="37566"/>
          <a:ext cx="1531844" cy="782249"/>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77.xml><?xml version="1.0" encoding="utf-8"?>
<xdr:wsDr xmlns:xdr="http://schemas.openxmlformats.org/drawingml/2006/spreadsheetDrawing" xmlns:a="http://schemas.openxmlformats.org/drawingml/2006/main">
  <xdr:oneCellAnchor>
    <xdr:from>
      <xdr:col>3</xdr:col>
      <xdr:colOff>0</xdr:colOff>
      <xdr:row>0</xdr:row>
      <xdr:rowOff>37566</xdr:rowOff>
    </xdr:from>
    <xdr:ext cx="1531844" cy="782249"/>
    <xdr:pic>
      <xdr:nvPicPr>
        <xdr:cNvPr id="3" name="Picture 2" descr="Grupa Żabka po 2024 r.: wstępne wyniki sprzedażowe i operacyjne zgodne z  założeniami">
          <a:extLst>
            <a:ext uri="{FF2B5EF4-FFF2-40B4-BE49-F238E27FC236}">
              <a16:creationId xmlns:a16="http://schemas.microsoft.com/office/drawing/2014/main" id="{B3471FDA-0A7C-43A4-9EEF-36899A4082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0" y="37566"/>
          <a:ext cx="1531844" cy="782249"/>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78.xml><?xml version="1.0" encoding="utf-8"?>
<xdr:wsDr xmlns:xdr="http://schemas.openxmlformats.org/drawingml/2006/spreadsheetDrawing" xmlns:a="http://schemas.openxmlformats.org/drawingml/2006/main">
  <xdr:twoCellAnchor editAs="oneCell">
    <xdr:from>
      <xdr:col>2</xdr:col>
      <xdr:colOff>252352</xdr:colOff>
      <xdr:row>2</xdr:row>
      <xdr:rowOff>97311</xdr:rowOff>
    </xdr:from>
    <xdr:to>
      <xdr:col>4</xdr:col>
      <xdr:colOff>542637</xdr:colOff>
      <xdr:row>13</xdr:row>
      <xdr:rowOff>147572</xdr:rowOff>
    </xdr:to>
    <xdr:pic>
      <xdr:nvPicPr>
        <xdr:cNvPr id="2" name="Picture 1" descr="Grupa Żabka po 2024 r.: wstępne wyniki sprzedażowe i operacyjne zgodne z  założeniami">
          <a:extLst>
            <a:ext uri="{FF2B5EF4-FFF2-40B4-BE49-F238E27FC236}">
              <a16:creationId xmlns:a16="http://schemas.microsoft.com/office/drawing/2014/main" id="{F47C044D-7BBF-4E46-98BC-F6A7AEC6A0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8897" y="397493"/>
          <a:ext cx="4215740" cy="22208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175491</xdr:colOff>
      <xdr:row>11</xdr:row>
      <xdr:rowOff>158117</xdr:rowOff>
    </xdr:from>
    <xdr:to>
      <xdr:col>4</xdr:col>
      <xdr:colOff>1108364</xdr:colOff>
      <xdr:row>28</xdr:row>
      <xdr:rowOff>80968</xdr:rowOff>
    </xdr:to>
    <xdr:pic>
      <xdr:nvPicPr>
        <xdr:cNvPr id="3" name="Picture 2">
          <a:extLst>
            <a:ext uri="{FF2B5EF4-FFF2-40B4-BE49-F238E27FC236}">
              <a16:creationId xmlns:a16="http://schemas.microsoft.com/office/drawing/2014/main" id="{9C1C09A0-B2EE-6DE1-74FC-2EE1B4F1E7B2}"/>
            </a:ext>
          </a:extLst>
        </xdr:cNvPr>
        <xdr:cNvPicPr>
          <a:picLocks noChangeAspect="1"/>
        </xdr:cNvPicPr>
      </xdr:nvPicPr>
      <xdr:blipFill rotWithShape="1">
        <a:blip xmlns:r="http://schemas.openxmlformats.org/officeDocument/2006/relationships" r:embed="rId2"/>
        <a:srcRect l="17320" t="12108" r="12108" b="17320"/>
        <a:stretch>
          <a:fillRect/>
        </a:stretch>
      </xdr:blipFill>
      <xdr:spPr>
        <a:xfrm>
          <a:off x="498764" y="2236299"/>
          <a:ext cx="5181600" cy="2970851"/>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3</xdr:col>
      <xdr:colOff>209177</xdr:colOff>
      <xdr:row>0</xdr:row>
      <xdr:rowOff>44823</xdr:rowOff>
    </xdr:from>
    <xdr:to>
      <xdr:col>3</xdr:col>
      <xdr:colOff>1740648</xdr:colOff>
      <xdr:row>5</xdr:row>
      <xdr:rowOff>102017</xdr:rowOff>
    </xdr:to>
    <xdr:pic>
      <xdr:nvPicPr>
        <xdr:cNvPr id="4" name="Picture 3" descr="Grupa Żabka po 2024 r.: wstępne wyniki sprzedażowe i operacyjne zgodne z  założeniami">
          <a:extLst>
            <a:ext uri="{FF2B5EF4-FFF2-40B4-BE49-F238E27FC236}">
              <a16:creationId xmlns:a16="http://schemas.microsoft.com/office/drawing/2014/main" id="{8B8A9B2C-8725-4A40-A528-4FEB04388F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1677" y="44823"/>
          <a:ext cx="1531471" cy="7874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3</xdr:col>
      <xdr:colOff>209177</xdr:colOff>
      <xdr:row>0</xdr:row>
      <xdr:rowOff>44823</xdr:rowOff>
    </xdr:from>
    <xdr:to>
      <xdr:col>3</xdr:col>
      <xdr:colOff>1740648</xdr:colOff>
      <xdr:row>6</xdr:row>
      <xdr:rowOff>13117</xdr:rowOff>
    </xdr:to>
    <xdr:pic>
      <xdr:nvPicPr>
        <xdr:cNvPr id="4" name="Picture 3" descr="Grupa Żabka po 2024 r.: wstępne wyniki sprzedażowe i operacyjne zgodne z  założeniami">
          <a:extLst>
            <a:ext uri="{FF2B5EF4-FFF2-40B4-BE49-F238E27FC236}">
              <a16:creationId xmlns:a16="http://schemas.microsoft.com/office/drawing/2014/main" id="{BC5AC4D2-7579-4511-9E30-AB71354F9C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3427" y="44823"/>
          <a:ext cx="1531471" cy="7874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CPZ-Konsolidacja%20Grupy/Raportowanie%20skonsolidowane/Sprawozdanie%202025/2025-12/ZG/SSF_ZG_2025-12_v10.xlsx" TargetMode="External"/><Relationship Id="rId1" Type="http://schemas.openxmlformats.org/officeDocument/2006/relationships/externalLinkPath" Target="/CPZ-Konsolidacja%20Grupy/Raportowanie%20skonsolidowane/Sprawozdanie%202025/2025-12/ZG/SSF_ZG_2025-12_v1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pis not"/>
      <sheetName val="Admin"/>
      <sheetName val="recon loans granted"/>
      <sheetName val="Bilans"/>
      <sheetName val="P&amp;L"/>
      <sheetName val="RPP"/>
      <sheetName val="CF EBITDA"/>
      <sheetName val="Kapital"/>
      <sheetName val="EQUITY NOWE"/>
      <sheetName val="PrzychZeSprz"/>
      <sheetName val="KosztyRodz"/>
      <sheetName val="PrzychKosztFin"/>
      <sheetName val="PozPrzychKosztOper"/>
      <sheetName val="Opodatkowanie"/>
      <sheetName val="PodatekOdroczony"/>
      <sheetName val="WartFirmy"/>
      <sheetName val="InneWartNiem_2"/>
      <sheetName val="InneWartNiem"/>
      <sheetName val="RzeczAktTrw"/>
      <sheetName val="Zaliczki"/>
      <sheetName val="Leasing"/>
      <sheetName val="Leasing_2"/>
      <sheetName val="PozAktFin"/>
      <sheetName val="Zapasy"/>
      <sheetName val="NaleznDost"/>
      <sheetName val="NaleznDost_Odpis"/>
      <sheetName val="UdzPoz_1"/>
      <sheetName val="UdzPoz_2"/>
      <sheetName val="UdzialyAkcje"/>
      <sheetName val="AktZwrot"/>
      <sheetName val="PozAktNiefin"/>
      <sheetName val="5.12 ZobOpc"/>
      <sheetName val="ZobDost"/>
      <sheetName val="ZobZwrot"/>
      <sheetName val="ŚwiadPrac"/>
      <sheetName val="RozlMiedzyokr"/>
      <sheetName val="5.15 ZobUmow"/>
      <sheetName val="Rezerwy"/>
      <sheetName val="ZarzKap"/>
      <sheetName val="Zadłużenie"/>
      <sheetName val="7.3 Zadłużenie_det"/>
      <sheetName val="7.4 SrodPien"/>
      <sheetName val="8.1 InstFinWartBil"/>
      <sheetName val="8.1 InstFinWartGodz"/>
      <sheetName val="Arkusz1"/>
      <sheetName val="NotyDoCF"/>
      <sheetName val="8.1 InstFin"/>
      <sheetName val="8.2 RyzStopProc"/>
      <sheetName val="8.2 RyzKred_Nalezn"/>
      <sheetName val="8.2 RyzWalut"/>
      <sheetName val="8.2 Plynnosc"/>
      <sheetName val="8.2 RyzKred"/>
      <sheetName val="9.4 WynZarzRNN"/>
      <sheetName val="9.2 PłatWFormAkc"/>
      <sheetName val="9.6 WynAud"/>
      <sheetName val="Hedge1"/>
      <sheetName val=" Hedge2"/>
      <sheetName val="Hedge_płynność"/>
      <sheetName val="Dane do C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row r="6">
          <cell r="E6">
            <v>0</v>
          </cell>
        </row>
        <row r="18">
          <cell r="E18">
            <v>5855</v>
          </cell>
        </row>
      </sheetData>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49.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50.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51.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52.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53.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55.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57.xml"/><Relationship Id="rId1" Type="http://schemas.openxmlformats.org/officeDocument/2006/relationships/printerSettings" Target="../printerSettings/printerSettings56.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58.xml"/><Relationship Id="rId1" Type="http://schemas.openxmlformats.org/officeDocument/2006/relationships/printerSettings" Target="../printerSettings/printerSettings57.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58.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60.xml"/><Relationship Id="rId1" Type="http://schemas.openxmlformats.org/officeDocument/2006/relationships/printerSettings" Target="../printerSettings/printerSettings59.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61.xml"/><Relationship Id="rId1" Type="http://schemas.openxmlformats.org/officeDocument/2006/relationships/printerSettings" Target="../printerSettings/printerSettings60.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62.xml"/><Relationship Id="rId1" Type="http://schemas.openxmlformats.org/officeDocument/2006/relationships/printerSettings" Target="../printerSettings/printerSettings61.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63.xml"/><Relationship Id="rId1" Type="http://schemas.openxmlformats.org/officeDocument/2006/relationships/printerSettings" Target="../printerSettings/printerSettings62.bin"/></Relationships>
</file>

<file path=xl/worksheets/_rels/sheet64.xml.rels><?xml version="1.0" encoding="UTF-8" standalone="yes"?>
<Relationships xmlns="http://schemas.openxmlformats.org/package/2006/relationships"><Relationship Id="rId2" Type="http://schemas.openxmlformats.org/officeDocument/2006/relationships/drawing" Target="../drawings/drawing64.xml"/><Relationship Id="rId1" Type="http://schemas.openxmlformats.org/officeDocument/2006/relationships/printerSettings" Target="../printerSettings/printerSettings63.bin"/></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65.xml"/><Relationship Id="rId1" Type="http://schemas.openxmlformats.org/officeDocument/2006/relationships/printerSettings" Target="../printerSettings/printerSettings64.bin"/></Relationships>
</file>

<file path=xl/worksheets/_rels/sheet66.xml.rels><?xml version="1.0" encoding="UTF-8" standalone="yes"?>
<Relationships xmlns="http://schemas.openxmlformats.org/package/2006/relationships"><Relationship Id="rId2" Type="http://schemas.openxmlformats.org/officeDocument/2006/relationships/drawing" Target="../drawings/drawing66.xml"/><Relationship Id="rId1" Type="http://schemas.openxmlformats.org/officeDocument/2006/relationships/printerSettings" Target="../printerSettings/printerSettings65.bin"/></Relationships>
</file>

<file path=xl/worksheets/_rels/sheet67.xml.rels><?xml version="1.0" encoding="UTF-8" standalone="yes"?>
<Relationships xmlns="http://schemas.openxmlformats.org/package/2006/relationships"><Relationship Id="rId2" Type="http://schemas.openxmlformats.org/officeDocument/2006/relationships/drawing" Target="../drawings/drawing67.xml"/><Relationship Id="rId1" Type="http://schemas.openxmlformats.org/officeDocument/2006/relationships/printerSettings" Target="../printerSettings/printerSettings66.bin"/></Relationships>
</file>

<file path=xl/worksheets/_rels/sheet68.xml.rels><?xml version="1.0" encoding="UTF-8" standalone="yes"?>
<Relationships xmlns="http://schemas.openxmlformats.org/package/2006/relationships"><Relationship Id="rId2" Type="http://schemas.openxmlformats.org/officeDocument/2006/relationships/drawing" Target="../drawings/drawing68.xml"/><Relationship Id="rId1" Type="http://schemas.openxmlformats.org/officeDocument/2006/relationships/printerSettings" Target="../printerSettings/printerSettings67.bin"/></Relationships>
</file>

<file path=xl/worksheets/_rels/sheet69.xml.rels><?xml version="1.0" encoding="UTF-8" standalone="yes"?>
<Relationships xmlns="http://schemas.openxmlformats.org/package/2006/relationships"><Relationship Id="rId2" Type="http://schemas.openxmlformats.org/officeDocument/2006/relationships/drawing" Target="../drawings/drawing69.xml"/><Relationship Id="rId1" Type="http://schemas.openxmlformats.org/officeDocument/2006/relationships/printerSettings" Target="../printerSettings/printerSettings68.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70.xml.rels><?xml version="1.0" encoding="UTF-8" standalone="yes"?>
<Relationships xmlns="http://schemas.openxmlformats.org/package/2006/relationships"><Relationship Id="rId2" Type="http://schemas.openxmlformats.org/officeDocument/2006/relationships/drawing" Target="../drawings/drawing70.xml"/><Relationship Id="rId1" Type="http://schemas.openxmlformats.org/officeDocument/2006/relationships/printerSettings" Target="../printerSettings/printerSettings69.bin"/></Relationships>
</file>

<file path=xl/worksheets/_rels/sheet71.xml.rels><?xml version="1.0" encoding="UTF-8" standalone="yes"?>
<Relationships xmlns="http://schemas.openxmlformats.org/package/2006/relationships"><Relationship Id="rId2" Type="http://schemas.openxmlformats.org/officeDocument/2006/relationships/drawing" Target="../drawings/drawing71.xml"/><Relationship Id="rId1" Type="http://schemas.openxmlformats.org/officeDocument/2006/relationships/printerSettings" Target="../printerSettings/printerSettings70.bin"/></Relationships>
</file>

<file path=xl/worksheets/_rels/sheet72.xml.rels><?xml version="1.0" encoding="UTF-8" standalone="yes"?>
<Relationships xmlns="http://schemas.openxmlformats.org/package/2006/relationships"><Relationship Id="rId2" Type="http://schemas.openxmlformats.org/officeDocument/2006/relationships/drawing" Target="../drawings/drawing72.xml"/><Relationship Id="rId1" Type="http://schemas.openxmlformats.org/officeDocument/2006/relationships/printerSettings" Target="../printerSettings/printerSettings71.bin"/></Relationships>
</file>

<file path=xl/worksheets/_rels/sheet73.xml.rels><?xml version="1.0" encoding="UTF-8" standalone="yes"?>
<Relationships xmlns="http://schemas.openxmlformats.org/package/2006/relationships"><Relationship Id="rId2" Type="http://schemas.openxmlformats.org/officeDocument/2006/relationships/drawing" Target="../drawings/drawing73.xml"/><Relationship Id="rId1" Type="http://schemas.openxmlformats.org/officeDocument/2006/relationships/printerSettings" Target="../printerSettings/printerSettings72.bin"/></Relationships>
</file>

<file path=xl/worksheets/_rels/sheet74.xml.rels><?xml version="1.0" encoding="UTF-8" standalone="yes"?>
<Relationships xmlns="http://schemas.openxmlformats.org/package/2006/relationships"><Relationship Id="rId2" Type="http://schemas.openxmlformats.org/officeDocument/2006/relationships/drawing" Target="../drawings/drawing74.xml"/><Relationship Id="rId1" Type="http://schemas.openxmlformats.org/officeDocument/2006/relationships/printerSettings" Target="../printerSettings/printerSettings73.bin"/></Relationships>
</file>

<file path=xl/worksheets/_rels/sheet75.xml.rels><?xml version="1.0" encoding="UTF-8" standalone="yes"?>
<Relationships xmlns="http://schemas.openxmlformats.org/package/2006/relationships"><Relationship Id="rId2" Type="http://schemas.openxmlformats.org/officeDocument/2006/relationships/drawing" Target="../drawings/drawing75.xml"/><Relationship Id="rId1" Type="http://schemas.openxmlformats.org/officeDocument/2006/relationships/printerSettings" Target="../printerSettings/printerSettings74.bin"/></Relationships>
</file>

<file path=xl/worksheets/_rels/sheet76.xml.rels><?xml version="1.0" encoding="UTF-8" standalone="yes"?>
<Relationships xmlns="http://schemas.openxmlformats.org/package/2006/relationships"><Relationship Id="rId2" Type="http://schemas.openxmlformats.org/officeDocument/2006/relationships/drawing" Target="../drawings/drawing76.xml"/><Relationship Id="rId1" Type="http://schemas.openxmlformats.org/officeDocument/2006/relationships/printerSettings" Target="../printerSettings/printerSettings75.bin"/></Relationships>
</file>

<file path=xl/worksheets/_rels/sheet77.xml.rels><?xml version="1.0" encoding="UTF-8" standalone="yes"?>
<Relationships xmlns="http://schemas.openxmlformats.org/package/2006/relationships"><Relationship Id="rId2" Type="http://schemas.openxmlformats.org/officeDocument/2006/relationships/drawing" Target="../drawings/drawing77.xml"/><Relationship Id="rId1" Type="http://schemas.openxmlformats.org/officeDocument/2006/relationships/printerSettings" Target="../printerSettings/printerSettings76.bin"/></Relationships>
</file>

<file path=xl/worksheets/_rels/sheet78.xml.rels><?xml version="1.0" encoding="UTF-8" standalone="yes"?>
<Relationships xmlns="http://schemas.openxmlformats.org/package/2006/relationships"><Relationship Id="rId2" Type="http://schemas.openxmlformats.org/officeDocument/2006/relationships/drawing" Target="../drawings/drawing78.xml"/><Relationship Id="rId1" Type="http://schemas.openxmlformats.org/officeDocument/2006/relationships/printerSettings" Target="../printerSettings/printerSettings7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12675B-10C6-4E48-AC59-C55809B9BE18}">
  <sheetPr codeName="Sheet1">
    <tabColor theme="6"/>
  </sheetPr>
  <dimension ref="B2:D7"/>
  <sheetViews>
    <sheetView showGridLines="0" tabSelected="1" zoomScale="55" zoomScaleNormal="55" workbookViewId="0">
      <selection activeCell="E2" sqref="E2"/>
    </sheetView>
  </sheetViews>
  <sheetFormatPr defaultColWidth="8.5546875" defaultRowHeight="13.8"/>
  <cols>
    <col min="1" max="1" width="8.5546875" style="1"/>
    <col min="2" max="2" width="68.77734375" style="1" customWidth="1"/>
    <col min="3" max="3" width="8.5546875" style="1" customWidth="1"/>
    <col min="4" max="4" width="68.77734375" style="1" customWidth="1"/>
    <col min="5" max="16384" width="8.5546875" style="1"/>
  </cols>
  <sheetData>
    <row r="2" spans="2:4" ht="91.5" customHeight="1">
      <c r="D2" s="522"/>
    </row>
    <row r="3" spans="2:4" ht="14.4" thickBot="1"/>
    <row r="4" spans="2:4" ht="267.75" customHeight="1" thickBot="1">
      <c r="B4" s="5" t="s">
        <v>1928</v>
      </c>
      <c r="D4" s="5" t="s">
        <v>1927</v>
      </c>
    </row>
    <row r="5" spans="2:4" ht="19.2">
      <c r="D5" s="14"/>
    </row>
    <row r="7" spans="2:4">
      <c r="B7" s="1" t="s">
        <v>193</v>
      </c>
    </row>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B9F79E-89DC-413F-A5EF-6473445F7DFA}">
  <sheetPr codeName="Sheet4">
    <tabColor theme="6"/>
  </sheetPr>
  <dimension ref="D1:I58"/>
  <sheetViews>
    <sheetView showGridLines="0" zoomScale="55" zoomScaleNormal="55" zoomScaleSheetLayoutView="65" workbookViewId="0">
      <pane xSplit="5" ySplit="9" topLeftCell="F10" activePane="bottomRight" state="frozen"/>
      <selection activeCell="G22" sqref="G22"/>
      <selection pane="topRight" activeCell="G22" sqref="G22"/>
      <selection pane="bottomLeft" activeCell="G22" sqref="G22"/>
      <selection pane="bottomRight" activeCell="D7" sqref="D7"/>
    </sheetView>
  </sheetViews>
  <sheetFormatPr defaultColWidth="8.77734375" defaultRowHeight="13.2"/>
  <cols>
    <col min="1" max="1" width="5" style="11" customWidth="1"/>
    <col min="2" max="3" width="4.5546875" style="11" customWidth="1"/>
    <col min="4" max="4" width="78.21875" style="11" customWidth="1"/>
    <col min="5" max="5" width="97.21875" style="11" customWidth="1"/>
    <col min="6" max="6" width="8.77734375" style="11"/>
    <col min="7" max="8" width="17.5546875" style="11" customWidth="1"/>
    <col min="9" max="9" width="4.5546875" style="11" customWidth="1"/>
    <col min="10" max="10" width="8.77734375" style="11" customWidth="1"/>
    <col min="11" max="16384" width="8.77734375" style="11"/>
  </cols>
  <sheetData>
    <row r="1" spans="4:9">
      <c r="D1" s="658"/>
    </row>
    <row r="2" spans="4:9">
      <c r="D2" s="658"/>
    </row>
    <row r="3" spans="4:9">
      <c r="D3" s="658"/>
    </row>
    <row r="4" spans="4:9">
      <c r="D4" s="658"/>
    </row>
    <row r="5" spans="4:9">
      <c r="D5" s="658"/>
    </row>
    <row r="6" spans="4:9">
      <c r="D6" s="658"/>
    </row>
    <row r="7" spans="4:9">
      <c r="D7" s="659" t="s">
        <v>2194</v>
      </c>
    </row>
    <row r="8" spans="4:9">
      <c r="D8" s="19" t="s">
        <v>1921</v>
      </c>
      <c r="E8" s="20" t="s">
        <v>1922</v>
      </c>
      <c r="F8" s="18"/>
      <c r="G8" s="18" t="s">
        <v>194</v>
      </c>
      <c r="H8" s="18"/>
    </row>
    <row r="9" spans="4:9" ht="13.8" thickBot="1">
      <c r="D9" s="355" t="s">
        <v>1655</v>
      </c>
      <c r="E9" s="377" t="s">
        <v>1679</v>
      </c>
      <c r="F9" s="376" t="s">
        <v>347</v>
      </c>
      <c r="G9" s="356" t="s">
        <v>699</v>
      </c>
      <c r="H9" s="356" t="s">
        <v>1150</v>
      </c>
    </row>
    <row r="10" spans="4:9">
      <c r="D10" s="336" t="s">
        <v>13</v>
      </c>
      <c r="E10" s="336" t="s">
        <v>14</v>
      </c>
      <c r="F10" s="378"/>
      <c r="G10" s="379"/>
      <c r="H10" s="379"/>
      <c r="I10" s="3"/>
    </row>
    <row r="11" spans="4:9">
      <c r="D11" s="82" t="s">
        <v>15</v>
      </c>
      <c r="E11" s="82" t="s">
        <v>117</v>
      </c>
      <c r="F11" s="380"/>
      <c r="G11" s="124">
        <v>1106147</v>
      </c>
      <c r="H11" s="124">
        <v>803710</v>
      </c>
      <c r="I11" s="16"/>
    </row>
    <row r="12" spans="4:9">
      <c r="D12" s="334" t="s">
        <v>16</v>
      </c>
      <c r="E12" s="334" t="s">
        <v>17</v>
      </c>
      <c r="F12" s="381"/>
      <c r="G12" s="338"/>
      <c r="H12" s="338"/>
      <c r="I12" s="16"/>
    </row>
    <row r="13" spans="4:9">
      <c r="D13" s="340" t="s">
        <v>19</v>
      </c>
      <c r="E13" s="340" t="s">
        <v>20</v>
      </c>
      <c r="F13" s="381" t="s">
        <v>1630</v>
      </c>
      <c r="G13" s="79">
        <v>1889514</v>
      </c>
      <c r="H13" s="79">
        <v>1704012</v>
      </c>
      <c r="I13" s="16"/>
    </row>
    <row r="14" spans="4:9">
      <c r="D14" s="340" t="s">
        <v>21</v>
      </c>
      <c r="E14" s="340" t="s">
        <v>22</v>
      </c>
      <c r="F14" s="381"/>
      <c r="G14" s="79">
        <v>-6017</v>
      </c>
      <c r="H14" s="79">
        <v>-30631</v>
      </c>
      <c r="I14" s="16"/>
    </row>
    <row r="15" spans="4:9">
      <c r="D15" s="340" t="s">
        <v>23</v>
      </c>
      <c r="E15" s="340" t="s">
        <v>24</v>
      </c>
      <c r="F15" s="381" t="s">
        <v>1696</v>
      </c>
      <c r="G15" s="79">
        <v>-4035</v>
      </c>
      <c r="H15" s="79">
        <v>13447</v>
      </c>
      <c r="I15" s="4"/>
    </row>
    <row r="16" spans="4:9">
      <c r="D16" s="340" t="s">
        <v>25</v>
      </c>
      <c r="E16" s="340" t="s">
        <v>26</v>
      </c>
      <c r="F16" s="381"/>
      <c r="G16" s="79">
        <v>2467</v>
      </c>
      <c r="H16" s="79">
        <v>-7518</v>
      </c>
      <c r="I16" s="8"/>
    </row>
    <row r="17" spans="4:9">
      <c r="D17" s="340" t="s">
        <v>27</v>
      </c>
      <c r="E17" s="340" t="s">
        <v>28</v>
      </c>
      <c r="F17" s="381" t="s">
        <v>1632</v>
      </c>
      <c r="G17" s="79">
        <v>882705</v>
      </c>
      <c r="H17" s="79">
        <v>931581</v>
      </c>
      <c r="I17" s="15"/>
    </row>
    <row r="18" spans="4:9">
      <c r="D18" s="340" t="s">
        <v>29</v>
      </c>
      <c r="E18" s="340" t="s">
        <v>30</v>
      </c>
      <c r="F18" s="381" t="s">
        <v>1632</v>
      </c>
      <c r="G18" s="79">
        <v>-29372</v>
      </c>
      <c r="H18" s="79">
        <v>-71106</v>
      </c>
      <c r="I18" s="8"/>
    </row>
    <row r="19" spans="4:9">
      <c r="D19" s="340" t="s">
        <v>31</v>
      </c>
      <c r="E19" s="340" t="s">
        <v>32</v>
      </c>
      <c r="F19" s="381" t="s">
        <v>1684</v>
      </c>
      <c r="G19" s="79">
        <v>170273</v>
      </c>
      <c r="H19" s="79">
        <v>34823</v>
      </c>
      <c r="I19" s="8"/>
    </row>
    <row r="20" spans="4:9">
      <c r="D20" s="340" t="s">
        <v>486</v>
      </c>
      <c r="E20" s="340" t="s">
        <v>1660</v>
      </c>
      <c r="F20" s="381" t="s">
        <v>1683</v>
      </c>
      <c r="G20" s="205">
        <v>4109</v>
      </c>
      <c r="H20" s="205">
        <v>0</v>
      </c>
      <c r="I20" s="8"/>
    </row>
    <row r="21" spans="4:9">
      <c r="D21" s="340" t="s">
        <v>33</v>
      </c>
      <c r="E21" s="340" t="s">
        <v>34</v>
      </c>
      <c r="F21" s="381"/>
      <c r="G21" s="205">
        <v>391275</v>
      </c>
      <c r="H21" s="205">
        <v>557263</v>
      </c>
      <c r="I21" s="8"/>
    </row>
    <row r="22" spans="4:9">
      <c r="D22" s="382" t="s">
        <v>35</v>
      </c>
      <c r="E22" s="382" t="s">
        <v>36</v>
      </c>
      <c r="F22" s="383" t="s">
        <v>1696</v>
      </c>
      <c r="G22" s="246">
        <v>-420813</v>
      </c>
      <c r="H22" s="246">
        <v>-224922</v>
      </c>
      <c r="I22" s="15"/>
    </row>
    <row r="23" spans="4:9">
      <c r="D23" s="384" t="s">
        <v>37</v>
      </c>
      <c r="E23" s="384" t="s">
        <v>38</v>
      </c>
      <c r="F23" s="385" t="s">
        <v>1696</v>
      </c>
      <c r="G23" s="237">
        <v>-57625</v>
      </c>
      <c r="H23" s="237">
        <v>-266006</v>
      </c>
      <c r="I23" s="4"/>
    </row>
    <row r="24" spans="4:9">
      <c r="D24" s="384" t="s">
        <v>39</v>
      </c>
      <c r="E24" s="384" t="s">
        <v>40</v>
      </c>
      <c r="F24" s="385" t="s">
        <v>1345</v>
      </c>
      <c r="G24" s="237">
        <v>-153</v>
      </c>
      <c r="H24" s="237">
        <v>-1012</v>
      </c>
      <c r="I24" s="4"/>
    </row>
    <row r="25" spans="4:9">
      <c r="D25" s="384" t="s">
        <v>41</v>
      </c>
      <c r="E25" s="384" t="s">
        <v>42</v>
      </c>
      <c r="F25" s="385" t="s">
        <v>1696</v>
      </c>
      <c r="G25" s="237">
        <v>748580</v>
      </c>
      <c r="H25" s="237">
        <v>931528</v>
      </c>
      <c r="I25" s="8"/>
    </row>
    <row r="26" spans="4:9">
      <c r="D26" s="384" t="s">
        <v>43</v>
      </c>
      <c r="E26" s="384" t="s">
        <v>44</v>
      </c>
      <c r="F26" s="385" t="s">
        <v>1687</v>
      </c>
      <c r="G26" s="237">
        <v>69628</v>
      </c>
      <c r="H26" s="237">
        <v>61852</v>
      </c>
      <c r="I26" s="15"/>
    </row>
    <row r="27" spans="4:9">
      <c r="D27" s="384" t="s">
        <v>45</v>
      </c>
      <c r="E27" s="384" t="s">
        <v>46</v>
      </c>
      <c r="F27" s="385" t="s">
        <v>1688</v>
      </c>
      <c r="G27" s="237">
        <v>1940</v>
      </c>
      <c r="H27" s="237">
        <v>9143</v>
      </c>
      <c r="I27" s="15"/>
    </row>
    <row r="28" spans="4:9">
      <c r="D28" s="384" t="s">
        <v>47</v>
      </c>
      <c r="E28" s="384" t="s">
        <v>48</v>
      </c>
      <c r="F28" s="385" t="s">
        <v>1696</v>
      </c>
      <c r="G28" s="237">
        <v>48523</v>
      </c>
      <c r="H28" s="237">
        <v>48873</v>
      </c>
      <c r="I28" s="15"/>
    </row>
    <row r="29" spans="4:9">
      <c r="D29" s="386" t="s">
        <v>49</v>
      </c>
      <c r="E29" s="386" t="s">
        <v>50</v>
      </c>
      <c r="F29" s="208" t="s">
        <v>1689</v>
      </c>
      <c r="G29" s="387">
        <v>1195</v>
      </c>
      <c r="H29" s="387">
        <v>-2193</v>
      </c>
      <c r="I29" s="15"/>
    </row>
    <row r="30" spans="4:9">
      <c r="D30" s="340" t="s">
        <v>51</v>
      </c>
      <c r="E30" s="340" t="s">
        <v>52</v>
      </c>
      <c r="F30" s="388"/>
      <c r="G30" s="79">
        <v>-73</v>
      </c>
      <c r="H30" s="79">
        <v>-318</v>
      </c>
      <c r="I30" s="15"/>
    </row>
    <row r="31" spans="4:9">
      <c r="D31" s="334" t="s">
        <v>53</v>
      </c>
      <c r="E31" s="334" t="s">
        <v>54</v>
      </c>
      <c r="F31" s="381" t="s">
        <v>383</v>
      </c>
      <c r="G31" s="79">
        <v>-297676</v>
      </c>
      <c r="H31" s="79">
        <v>-166883</v>
      </c>
    </row>
    <row r="32" spans="4:9" ht="13.8" thickBot="1">
      <c r="D32" s="560" t="s">
        <v>55</v>
      </c>
      <c r="E32" s="560" t="s">
        <v>56</v>
      </c>
      <c r="F32" s="560"/>
      <c r="G32" s="561">
        <v>4109317</v>
      </c>
      <c r="H32" s="561">
        <v>3768380</v>
      </c>
    </row>
    <row r="33" spans="4:8">
      <c r="D33" s="336" t="s">
        <v>57</v>
      </c>
      <c r="E33" s="336" t="s">
        <v>58</v>
      </c>
      <c r="F33" s="378"/>
      <c r="G33" s="339"/>
      <c r="H33" s="339"/>
    </row>
    <row r="34" spans="4:8">
      <c r="D34" s="389" t="s">
        <v>59</v>
      </c>
      <c r="E34" s="389" t="s">
        <v>60</v>
      </c>
      <c r="F34" s="390" t="s">
        <v>1696</v>
      </c>
      <c r="G34" s="79">
        <v>-1623801</v>
      </c>
      <c r="H34" s="79">
        <v>-1507228</v>
      </c>
    </row>
    <row r="35" spans="4:8">
      <c r="D35" s="389" t="s">
        <v>61</v>
      </c>
      <c r="E35" s="389" t="s">
        <v>62</v>
      </c>
      <c r="F35" s="390"/>
      <c r="G35" s="79">
        <v>4899</v>
      </c>
      <c r="H35" s="79">
        <v>136573</v>
      </c>
    </row>
    <row r="36" spans="4:8">
      <c r="D36" s="389" t="s">
        <v>1690</v>
      </c>
      <c r="E36" s="389" t="s">
        <v>1692</v>
      </c>
      <c r="F36" s="390"/>
      <c r="G36" s="79">
        <v>0</v>
      </c>
      <c r="H36" s="79">
        <v>-50180</v>
      </c>
    </row>
    <row r="37" spans="4:8" ht="18.75" customHeight="1">
      <c r="D37" s="389" t="s">
        <v>1691</v>
      </c>
      <c r="E37" s="389" t="s">
        <v>63</v>
      </c>
      <c r="F37" s="390"/>
      <c r="G37" s="79">
        <v>0</v>
      </c>
      <c r="H37" s="79">
        <v>-6300</v>
      </c>
    </row>
    <row r="38" spans="4:8">
      <c r="D38" s="389" t="s">
        <v>64</v>
      </c>
      <c r="E38" s="389" t="s">
        <v>65</v>
      </c>
      <c r="F38" s="390" t="s">
        <v>1356</v>
      </c>
      <c r="G38" s="79">
        <v>-20414</v>
      </c>
      <c r="H38" s="79">
        <v>-58708</v>
      </c>
    </row>
    <row r="39" spans="4:8">
      <c r="D39" s="389" t="s">
        <v>66</v>
      </c>
      <c r="E39" s="389" t="s">
        <v>1693</v>
      </c>
      <c r="F39" s="390"/>
      <c r="G39" s="79">
        <v>17636</v>
      </c>
      <c r="H39" s="79">
        <v>247508</v>
      </c>
    </row>
    <row r="40" spans="4:8">
      <c r="D40" s="389" t="s">
        <v>67</v>
      </c>
      <c r="E40" s="389" t="s">
        <v>68</v>
      </c>
      <c r="F40" s="390" t="s">
        <v>1356</v>
      </c>
      <c r="G40" s="79">
        <v>10253</v>
      </c>
      <c r="H40" s="79">
        <v>-10350</v>
      </c>
    </row>
    <row r="41" spans="4:8">
      <c r="D41" s="389" t="s">
        <v>69</v>
      </c>
      <c r="E41" s="389" t="s">
        <v>70</v>
      </c>
      <c r="F41" s="390"/>
      <c r="G41" s="79">
        <v>22652</v>
      </c>
      <c r="H41" s="79">
        <v>57591</v>
      </c>
    </row>
    <row r="42" spans="4:8">
      <c r="D42" s="389" t="s">
        <v>71</v>
      </c>
      <c r="E42" s="389" t="s">
        <v>1694</v>
      </c>
      <c r="F42" s="390" t="s">
        <v>1697</v>
      </c>
      <c r="G42" s="79">
        <v>3143</v>
      </c>
      <c r="H42" s="79">
        <v>0</v>
      </c>
    </row>
    <row r="43" spans="4:8" ht="13.8" thickBot="1">
      <c r="D43" s="560" t="s">
        <v>72</v>
      </c>
      <c r="E43" s="560" t="s">
        <v>73</v>
      </c>
      <c r="F43" s="560"/>
      <c r="G43" s="561">
        <v>-1585632</v>
      </c>
      <c r="H43" s="561">
        <v>-1191094</v>
      </c>
    </row>
    <row r="44" spans="4:8">
      <c r="D44" s="336" t="s">
        <v>74</v>
      </c>
      <c r="E44" s="336" t="s">
        <v>1695</v>
      </c>
      <c r="F44" s="378"/>
      <c r="G44" s="339"/>
      <c r="H44" s="339"/>
    </row>
    <row r="45" spans="4:8">
      <c r="D45" s="150" t="s">
        <v>76</v>
      </c>
      <c r="E45" s="150" t="s">
        <v>77</v>
      </c>
      <c r="F45" s="222"/>
      <c r="G45" s="79">
        <v>0</v>
      </c>
      <c r="H45" s="79">
        <v>-134918</v>
      </c>
    </row>
    <row r="46" spans="4:8">
      <c r="D46" s="150" t="s">
        <v>78</v>
      </c>
      <c r="E46" s="150" t="s">
        <v>79</v>
      </c>
      <c r="F46" s="222" t="s">
        <v>1116</v>
      </c>
      <c r="G46" s="79">
        <v>-822032</v>
      </c>
      <c r="H46" s="79">
        <v>-762768</v>
      </c>
    </row>
    <row r="47" spans="4:8">
      <c r="D47" s="150" t="s">
        <v>80</v>
      </c>
      <c r="E47" s="150" t="s">
        <v>81</v>
      </c>
      <c r="F47" s="222" t="s">
        <v>1116</v>
      </c>
      <c r="G47" s="79">
        <v>-366987</v>
      </c>
      <c r="H47" s="79">
        <v>-320195</v>
      </c>
    </row>
    <row r="48" spans="4:8">
      <c r="D48" s="150" t="s">
        <v>82</v>
      </c>
      <c r="E48" s="150" t="s">
        <v>83</v>
      </c>
      <c r="F48" s="222" t="s">
        <v>1116</v>
      </c>
      <c r="G48" s="79">
        <v>2693596</v>
      </c>
      <c r="H48" s="79">
        <v>1022215</v>
      </c>
    </row>
    <row r="49" spans="4:9">
      <c r="D49" s="150" t="s">
        <v>84</v>
      </c>
      <c r="E49" s="150" t="s">
        <v>85</v>
      </c>
      <c r="F49" s="222" t="s">
        <v>1116</v>
      </c>
      <c r="G49" s="79">
        <v>-3097555</v>
      </c>
      <c r="H49" s="79">
        <v>-1633516</v>
      </c>
    </row>
    <row r="50" spans="4:9">
      <c r="D50" s="340" t="s">
        <v>86</v>
      </c>
      <c r="E50" s="340" t="s">
        <v>87</v>
      </c>
      <c r="F50" s="381"/>
      <c r="G50" s="79">
        <v>-518726</v>
      </c>
      <c r="H50" s="79">
        <v>-647665</v>
      </c>
    </row>
    <row r="51" spans="4:9">
      <c r="D51" s="340" t="s">
        <v>88</v>
      </c>
      <c r="E51" s="340" t="s">
        <v>89</v>
      </c>
      <c r="F51" s="391" t="s">
        <v>1122</v>
      </c>
      <c r="G51" s="79">
        <v>-82567</v>
      </c>
      <c r="H51" s="79">
        <v>0</v>
      </c>
    </row>
    <row r="52" spans="4:9" ht="13.8" thickBot="1">
      <c r="D52" s="560" t="s">
        <v>90</v>
      </c>
      <c r="E52" s="560" t="s">
        <v>75</v>
      </c>
      <c r="F52" s="560"/>
      <c r="G52" s="561">
        <v>-2194271</v>
      </c>
      <c r="H52" s="561">
        <v>-2476847</v>
      </c>
    </row>
    <row r="54" spans="4:9" ht="13.8" thickBot="1">
      <c r="D54" s="557" t="s">
        <v>91</v>
      </c>
      <c r="E54" s="557" t="s">
        <v>92</v>
      </c>
      <c r="F54" s="558"/>
      <c r="G54" s="559">
        <v>329414</v>
      </c>
      <c r="H54" s="559">
        <v>100439</v>
      </c>
      <c r="I54" s="554"/>
    </row>
    <row r="55" spans="4:9" ht="13.8" thickTop="1">
      <c r="D55" s="334" t="s">
        <v>93</v>
      </c>
      <c r="E55" s="334" t="s">
        <v>94</v>
      </c>
      <c r="F55" s="381" t="s">
        <v>1119</v>
      </c>
      <c r="G55" s="79">
        <v>749578</v>
      </c>
      <c r="H55" s="79">
        <v>649139</v>
      </c>
    </row>
    <row r="56" spans="4:9" ht="13.8" thickBot="1">
      <c r="D56" s="392" t="s">
        <v>95</v>
      </c>
      <c r="E56" s="392" t="s">
        <v>96</v>
      </c>
      <c r="F56" s="393" t="s">
        <v>1119</v>
      </c>
      <c r="G56" s="394">
        <v>1078992</v>
      </c>
      <c r="H56" s="394">
        <v>749578</v>
      </c>
    </row>
    <row r="58" spans="4:9" ht="22.8">
      <c r="D58" s="534" t="s">
        <v>1678</v>
      </c>
      <c r="E58" s="534" t="s">
        <v>1764</v>
      </c>
    </row>
  </sheetData>
  <hyperlinks>
    <hyperlink ref="D7" location="'Key metrics &amp; Leads &gt;&gt;&gt;'!A1" display="&lt;&lt;&lt; Back to the &quot;Key metrics &amp; Leads&quot;" xr:uid="{DC20D883-5534-4C3E-B847-94017C450C05}"/>
  </hyperlinks>
  <pageMargins left="0.7" right="0.7" top="0.75" bottom="0.75" header="0.3" footer="0.3"/>
  <pageSetup paperSize="9" scale="46"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5278B9-6735-47C0-8886-557E21C8CC66}">
  <sheetPr codeName="Sheet5">
    <tabColor theme="6"/>
  </sheetPr>
  <dimension ref="D2:R57"/>
  <sheetViews>
    <sheetView showGridLines="0" zoomScale="55" zoomScaleNormal="55" zoomScaleSheetLayoutView="65" workbookViewId="0">
      <pane xSplit="5" ySplit="10" topLeftCell="F11" activePane="bottomRight" state="frozen"/>
      <selection activeCell="G22" sqref="G22"/>
      <selection pane="topRight" activeCell="G22" sqref="G22"/>
      <selection pane="bottomLeft" activeCell="G22" sqref="G22"/>
      <selection pane="bottomRight" activeCell="D8" sqref="D8"/>
    </sheetView>
  </sheetViews>
  <sheetFormatPr defaultColWidth="8.77734375" defaultRowHeight="13.2"/>
  <cols>
    <col min="1" max="1" width="5" style="11" customWidth="1"/>
    <col min="2" max="3" width="4.5546875" style="11" customWidth="1"/>
    <col min="4" max="5" width="60.5546875" style="11" customWidth="1"/>
    <col min="6" max="18" width="15.21875" style="11" customWidth="1"/>
    <col min="19" max="16384" width="8.77734375" style="11"/>
  </cols>
  <sheetData>
    <row r="2" spans="4:18">
      <c r="D2" s="658"/>
    </row>
    <row r="3" spans="4:18" ht="7.05" customHeight="1">
      <c r="D3" s="658"/>
    </row>
    <row r="4" spans="4:18">
      <c r="D4" s="658"/>
    </row>
    <row r="5" spans="4:18">
      <c r="D5" s="658"/>
    </row>
    <row r="6" spans="4:18">
      <c r="D6" s="658"/>
    </row>
    <row r="7" spans="4:18">
      <c r="D7" s="658"/>
    </row>
    <row r="8" spans="4:18">
      <c r="D8" s="659" t="s">
        <v>2194</v>
      </c>
    </row>
    <row r="9" spans="4:18" ht="15" customHeight="1">
      <c r="D9" s="19" t="s">
        <v>1923</v>
      </c>
      <c r="E9" s="20" t="s">
        <v>1924</v>
      </c>
      <c r="F9" s="18"/>
      <c r="G9" s="18"/>
      <c r="H9" s="18"/>
      <c r="I9" s="18"/>
      <c r="J9" s="18"/>
      <c r="K9" s="18"/>
      <c r="L9" s="18"/>
      <c r="M9" s="18"/>
      <c r="N9" s="18"/>
      <c r="O9" s="18"/>
      <c r="P9" s="18"/>
      <c r="Q9" s="18"/>
      <c r="R9" s="18"/>
    </row>
    <row r="10" spans="4:18" ht="64.05" customHeight="1">
      <c r="D10" s="395" t="s">
        <v>1655</v>
      </c>
      <c r="E10" s="396" t="s">
        <v>1679</v>
      </c>
      <c r="F10" s="397" t="s">
        <v>173</v>
      </c>
      <c r="G10" s="397" t="s">
        <v>1854</v>
      </c>
      <c r="H10" s="397" t="s">
        <v>1855</v>
      </c>
      <c r="I10" s="397" t="s">
        <v>1856</v>
      </c>
      <c r="J10" s="397" t="s">
        <v>179</v>
      </c>
      <c r="K10" s="397" t="s">
        <v>1857</v>
      </c>
      <c r="L10" s="397" t="s">
        <v>1858</v>
      </c>
      <c r="M10" s="397" t="s">
        <v>185</v>
      </c>
      <c r="N10" s="397" t="s">
        <v>1859</v>
      </c>
      <c r="O10" s="397" t="s">
        <v>187</v>
      </c>
      <c r="P10" s="397" t="s">
        <v>189</v>
      </c>
      <c r="Q10" s="397" t="s">
        <v>1860</v>
      </c>
      <c r="R10" s="1311" t="s">
        <v>191</v>
      </c>
    </row>
    <row r="11" spans="4:18" ht="15" customHeight="1" thickBot="1">
      <c r="D11" s="399" t="s">
        <v>1698</v>
      </c>
      <c r="E11" s="399" t="s">
        <v>684</v>
      </c>
      <c r="F11" s="401">
        <v>119790</v>
      </c>
      <c r="G11" s="401">
        <v>8382968</v>
      </c>
      <c r="H11" s="401">
        <v>0</v>
      </c>
      <c r="I11" s="401">
        <v>-71613</v>
      </c>
      <c r="J11" s="401">
        <v>34823</v>
      </c>
      <c r="K11" s="401">
        <v>0</v>
      </c>
      <c r="L11" s="401">
        <v>-6949807</v>
      </c>
      <c r="M11" s="401">
        <v>-30754</v>
      </c>
      <c r="N11" s="401">
        <v>378</v>
      </c>
      <c r="O11" s="401">
        <v>-96891</v>
      </c>
      <c r="P11" s="401">
        <v>1388894</v>
      </c>
      <c r="Q11" s="401">
        <v>0</v>
      </c>
      <c r="R11" s="401">
        <v>1388894</v>
      </c>
    </row>
    <row r="12" spans="4:18" ht="15" customHeight="1">
      <c r="D12" s="340" t="s">
        <v>1699</v>
      </c>
      <c r="E12" s="340" t="s">
        <v>1709</v>
      </c>
      <c r="F12" s="402">
        <v>0</v>
      </c>
      <c r="G12" s="402">
        <v>0</v>
      </c>
      <c r="H12" s="402">
        <v>0</v>
      </c>
      <c r="I12" s="402">
        <v>0</v>
      </c>
      <c r="J12" s="402">
        <v>0</v>
      </c>
      <c r="K12" s="402">
        <v>0</v>
      </c>
      <c r="L12" s="402">
        <v>1101592</v>
      </c>
      <c r="M12" s="402">
        <v>-6045</v>
      </c>
      <c r="N12" s="402">
        <v>-660</v>
      </c>
      <c r="O12" s="402">
        <v>-5977</v>
      </c>
      <c r="P12" s="402">
        <v>1088910</v>
      </c>
      <c r="Q12" s="402">
        <v>-41127</v>
      </c>
      <c r="R12" s="405">
        <v>1047783</v>
      </c>
    </row>
    <row r="13" spans="4:18" ht="15" customHeight="1">
      <c r="D13" s="152" t="s">
        <v>1700</v>
      </c>
      <c r="E13" s="152" t="s">
        <v>1710</v>
      </c>
      <c r="F13" s="403">
        <v>0</v>
      </c>
      <c r="G13" s="403">
        <v>0</v>
      </c>
      <c r="H13" s="403">
        <v>0</v>
      </c>
      <c r="I13" s="403">
        <v>0</v>
      </c>
      <c r="J13" s="403">
        <v>0</v>
      </c>
      <c r="K13" s="403">
        <v>0</v>
      </c>
      <c r="L13" s="403">
        <v>1101592</v>
      </c>
      <c r="M13" s="403">
        <v>0</v>
      </c>
      <c r="N13" s="403">
        <v>0</v>
      </c>
      <c r="O13" s="403">
        <v>0</v>
      </c>
      <c r="P13" s="403">
        <v>1101592</v>
      </c>
      <c r="Q13" s="403">
        <v>-44509</v>
      </c>
      <c r="R13" s="406">
        <v>1057083</v>
      </c>
    </row>
    <row r="14" spans="4:18" ht="15" customHeight="1">
      <c r="D14" s="152" t="s">
        <v>1701</v>
      </c>
      <c r="E14" s="152" t="s">
        <v>1711</v>
      </c>
      <c r="F14" s="403">
        <v>0</v>
      </c>
      <c r="G14" s="403">
        <v>0</v>
      </c>
      <c r="H14" s="403">
        <v>0</v>
      </c>
      <c r="I14" s="403">
        <v>0</v>
      </c>
      <c r="J14" s="403">
        <v>0</v>
      </c>
      <c r="K14" s="403">
        <v>0</v>
      </c>
      <c r="L14" s="403">
        <v>0</v>
      </c>
      <c r="M14" s="403">
        <v>-6045</v>
      </c>
      <c r="N14" s="403">
        <v>-660</v>
      </c>
      <c r="O14" s="403">
        <v>-5977</v>
      </c>
      <c r="P14" s="403">
        <v>-12682</v>
      </c>
      <c r="Q14" s="403">
        <v>3382</v>
      </c>
      <c r="R14" s="406">
        <v>-9300</v>
      </c>
    </row>
    <row r="15" spans="4:18" ht="15" customHeight="1">
      <c r="D15" s="340" t="s">
        <v>1702</v>
      </c>
      <c r="E15" s="340" t="s">
        <v>1712</v>
      </c>
      <c r="F15" s="402">
        <v>329</v>
      </c>
      <c r="G15" s="402">
        <v>64746</v>
      </c>
      <c r="H15" s="402">
        <v>0</v>
      </c>
      <c r="I15" s="402">
        <v>0</v>
      </c>
      <c r="J15" s="402">
        <v>0</v>
      </c>
      <c r="K15" s="402">
        <v>0</v>
      </c>
      <c r="L15" s="402">
        <v>0</v>
      </c>
      <c r="M15" s="402">
        <v>0</v>
      </c>
      <c r="N15" s="402">
        <v>0</v>
      </c>
      <c r="O15" s="402">
        <v>0</v>
      </c>
      <c r="P15" s="402">
        <v>65075</v>
      </c>
      <c r="Q15" s="402">
        <v>0</v>
      </c>
      <c r="R15" s="405">
        <v>65075</v>
      </c>
    </row>
    <row r="16" spans="4:18" ht="15" customHeight="1">
      <c r="D16" s="340" t="s">
        <v>1703</v>
      </c>
      <c r="E16" s="340" t="s">
        <v>1714</v>
      </c>
      <c r="F16" s="402">
        <v>0</v>
      </c>
      <c r="G16" s="402">
        <v>0</v>
      </c>
      <c r="H16" s="402">
        <v>0</v>
      </c>
      <c r="I16" s="402">
        <v>-56786</v>
      </c>
      <c r="J16" s="402">
        <v>0</v>
      </c>
      <c r="K16" s="402">
        <v>0</v>
      </c>
      <c r="L16" s="402">
        <v>-20880</v>
      </c>
      <c r="M16" s="402">
        <v>0</v>
      </c>
      <c r="N16" s="402">
        <v>0</v>
      </c>
      <c r="O16" s="402">
        <v>0</v>
      </c>
      <c r="P16" s="402">
        <v>-77666</v>
      </c>
      <c r="Q16" s="402">
        <v>41127</v>
      </c>
      <c r="R16" s="405">
        <v>-36539</v>
      </c>
    </row>
    <row r="17" spans="4:18" ht="15" customHeight="1">
      <c r="D17" s="152" t="s">
        <v>1704</v>
      </c>
      <c r="E17" s="152" t="s">
        <v>1715</v>
      </c>
      <c r="F17" s="403">
        <v>0</v>
      </c>
      <c r="G17" s="403">
        <v>0</v>
      </c>
      <c r="H17" s="403">
        <v>0</v>
      </c>
      <c r="I17" s="403">
        <v>-56786</v>
      </c>
      <c r="J17" s="403">
        <v>0</v>
      </c>
      <c r="K17" s="403">
        <v>0</v>
      </c>
      <c r="L17" s="403">
        <v>0</v>
      </c>
      <c r="M17" s="403">
        <v>0</v>
      </c>
      <c r="N17" s="403">
        <v>0</v>
      </c>
      <c r="O17" s="403">
        <v>0</v>
      </c>
      <c r="P17" s="403">
        <v>-56786</v>
      </c>
      <c r="Q17" s="403">
        <v>13959</v>
      </c>
      <c r="R17" s="406">
        <v>-42827</v>
      </c>
    </row>
    <row r="18" spans="4:18" ht="15" customHeight="1">
      <c r="D18" s="152" t="s">
        <v>1705</v>
      </c>
      <c r="E18" s="152" t="s">
        <v>1716</v>
      </c>
      <c r="F18" s="403">
        <v>0</v>
      </c>
      <c r="G18" s="403">
        <v>0</v>
      </c>
      <c r="H18" s="403">
        <v>0</v>
      </c>
      <c r="I18" s="403">
        <v>0</v>
      </c>
      <c r="J18" s="403">
        <v>0</v>
      </c>
      <c r="K18" s="403">
        <v>0</v>
      </c>
      <c r="L18" s="403">
        <v>0</v>
      </c>
      <c r="M18" s="403">
        <v>0</v>
      </c>
      <c r="N18" s="403">
        <v>0</v>
      </c>
      <c r="O18" s="403">
        <v>0</v>
      </c>
      <c r="P18" s="403">
        <v>0</v>
      </c>
      <c r="Q18" s="403">
        <v>6288</v>
      </c>
      <c r="R18" s="406">
        <v>6288</v>
      </c>
    </row>
    <row r="19" spans="4:18" ht="15" customHeight="1">
      <c r="D19" s="152" t="s">
        <v>1706</v>
      </c>
      <c r="E19" s="152" t="s">
        <v>1717</v>
      </c>
      <c r="F19" s="403">
        <v>0</v>
      </c>
      <c r="G19" s="403">
        <v>0</v>
      </c>
      <c r="H19" s="403">
        <v>0</v>
      </c>
      <c r="I19" s="403">
        <v>0</v>
      </c>
      <c r="J19" s="403">
        <v>0</v>
      </c>
      <c r="K19" s="403">
        <v>0</v>
      </c>
      <c r="L19" s="403">
        <v>-20880</v>
      </c>
      <c r="M19" s="403">
        <v>0</v>
      </c>
      <c r="N19" s="403">
        <v>0</v>
      </c>
      <c r="O19" s="403">
        <v>0</v>
      </c>
      <c r="P19" s="403">
        <v>-20880</v>
      </c>
      <c r="Q19" s="403">
        <v>20880</v>
      </c>
      <c r="R19" s="406">
        <v>0</v>
      </c>
    </row>
    <row r="20" spans="4:18" ht="15" customHeight="1">
      <c r="D20" s="340" t="s">
        <v>1707</v>
      </c>
      <c r="E20" s="340" t="s">
        <v>1718</v>
      </c>
      <c r="F20" s="402">
        <v>0</v>
      </c>
      <c r="G20" s="402">
        <v>0</v>
      </c>
      <c r="H20" s="402">
        <v>0</v>
      </c>
      <c r="I20" s="402">
        <v>0</v>
      </c>
      <c r="J20" s="402">
        <v>110799</v>
      </c>
      <c r="K20" s="402">
        <v>0</v>
      </c>
      <c r="L20" s="402">
        <v>0</v>
      </c>
      <c r="M20" s="402">
        <v>0</v>
      </c>
      <c r="N20" s="402">
        <v>0</v>
      </c>
      <c r="O20" s="402">
        <v>0</v>
      </c>
      <c r="P20" s="402">
        <v>110799</v>
      </c>
      <c r="Q20" s="402">
        <v>0</v>
      </c>
      <c r="R20" s="405">
        <v>110799</v>
      </c>
    </row>
    <row r="21" spans="4:18" ht="15" customHeight="1">
      <c r="D21" s="340" t="s">
        <v>88</v>
      </c>
      <c r="E21" s="340" t="s">
        <v>89</v>
      </c>
      <c r="F21" s="402">
        <v>0</v>
      </c>
      <c r="G21" s="402">
        <v>0</v>
      </c>
      <c r="H21" s="402">
        <v>0</v>
      </c>
      <c r="I21" s="402">
        <v>0</v>
      </c>
      <c r="J21" s="402">
        <v>0</v>
      </c>
      <c r="K21" s="402">
        <v>-82304</v>
      </c>
      <c r="L21" s="402">
        <v>0</v>
      </c>
      <c r="M21" s="402">
        <v>0</v>
      </c>
      <c r="N21" s="402">
        <v>0</v>
      </c>
      <c r="O21" s="402">
        <v>0</v>
      </c>
      <c r="P21" s="402">
        <v>-82304</v>
      </c>
      <c r="Q21" s="402">
        <v>0</v>
      </c>
      <c r="R21" s="405">
        <v>-82304</v>
      </c>
    </row>
    <row r="22" spans="4:18" ht="15" customHeight="1" thickBot="1">
      <c r="D22" s="398" t="s">
        <v>1708</v>
      </c>
      <c r="E22" s="398" t="s">
        <v>685</v>
      </c>
      <c r="F22" s="401">
        <v>120119</v>
      </c>
      <c r="G22" s="401">
        <v>8447714</v>
      </c>
      <c r="H22" s="401">
        <v>0</v>
      </c>
      <c r="I22" s="401">
        <v>-128399</v>
      </c>
      <c r="J22" s="401">
        <v>145622</v>
      </c>
      <c r="K22" s="401">
        <v>-82304</v>
      </c>
      <c r="L22" s="401">
        <v>-5869095</v>
      </c>
      <c r="M22" s="401">
        <v>-36799</v>
      </c>
      <c r="N22" s="401">
        <v>-282</v>
      </c>
      <c r="O22" s="401">
        <v>-102868</v>
      </c>
      <c r="P22" s="401">
        <v>2493708</v>
      </c>
      <c r="Q22" s="401">
        <v>0</v>
      </c>
      <c r="R22" s="401">
        <v>2493708</v>
      </c>
    </row>
    <row r="23" spans="4:18" ht="15" customHeight="1" thickBot="1">
      <c r="D23" s="400" t="s">
        <v>347</v>
      </c>
      <c r="E23" s="400" t="s">
        <v>361</v>
      </c>
      <c r="F23" s="404" t="s">
        <v>1122</v>
      </c>
      <c r="G23" s="404" t="s">
        <v>1122</v>
      </c>
      <c r="H23" s="404" t="s">
        <v>1122</v>
      </c>
      <c r="I23" s="404" t="s">
        <v>1358</v>
      </c>
      <c r="J23" s="404" t="s">
        <v>1684</v>
      </c>
      <c r="K23" s="404" t="s">
        <v>1122</v>
      </c>
      <c r="L23" s="404"/>
      <c r="M23" s="404"/>
      <c r="N23" s="404"/>
      <c r="O23" s="404" t="s">
        <v>1643</v>
      </c>
      <c r="P23" s="404"/>
      <c r="Q23" s="404"/>
      <c r="R23" s="404"/>
    </row>
    <row r="24" spans="4:18" ht="15" customHeight="1"/>
    <row r="25" spans="4:18" ht="24">
      <c r="D25" s="365" t="s">
        <v>1678</v>
      </c>
    </row>
    <row r="26" spans="4:18" ht="15" customHeight="1"/>
    <row r="27" spans="4:18" ht="15" customHeight="1"/>
    <row r="28" spans="4:18" ht="15" customHeight="1">
      <c r="D28" s="19" t="s">
        <v>1923</v>
      </c>
      <c r="E28" s="20" t="s">
        <v>1924</v>
      </c>
      <c r="F28" s="18"/>
      <c r="G28" s="18"/>
      <c r="H28" s="18"/>
      <c r="I28" s="18"/>
      <c r="J28" s="18"/>
      <c r="K28" s="18"/>
      <c r="L28" s="18"/>
      <c r="M28" s="18"/>
      <c r="N28" s="18"/>
      <c r="O28" s="18"/>
      <c r="P28" s="18"/>
      <c r="Q28" s="18"/>
      <c r="R28" s="18"/>
    </row>
    <row r="29" spans="4:18" ht="64.05" customHeight="1">
      <c r="D29" s="395" t="s">
        <v>1655</v>
      </c>
      <c r="E29" s="396" t="s">
        <v>1679</v>
      </c>
      <c r="F29" s="397" t="s">
        <v>173</v>
      </c>
      <c r="G29" s="397" t="s">
        <v>1854</v>
      </c>
      <c r="H29" s="397" t="s">
        <v>1855</v>
      </c>
      <c r="I29" s="397" t="s">
        <v>1856</v>
      </c>
      <c r="J29" s="397" t="s">
        <v>179</v>
      </c>
      <c r="K29" s="397" t="s">
        <v>1857</v>
      </c>
      <c r="L29" s="397" t="s">
        <v>1858</v>
      </c>
      <c r="M29" s="397" t="s">
        <v>185</v>
      </c>
      <c r="N29" s="397" t="s">
        <v>1859</v>
      </c>
      <c r="O29" s="397" t="s">
        <v>187</v>
      </c>
      <c r="P29" s="397" t="s">
        <v>189</v>
      </c>
      <c r="Q29" s="397" t="s">
        <v>1860</v>
      </c>
      <c r="R29" s="1311" t="s">
        <v>191</v>
      </c>
    </row>
    <row r="30" spans="4:18" ht="15" customHeight="1" thickBot="1">
      <c r="D30" s="399" t="s">
        <v>1719</v>
      </c>
      <c r="E30" s="399" t="s">
        <v>1160</v>
      </c>
      <c r="F30" s="401">
        <v>119790</v>
      </c>
      <c r="G30" s="401">
        <v>8114482</v>
      </c>
      <c r="H30" s="401">
        <v>268486</v>
      </c>
      <c r="I30" s="401">
        <v>-112001</v>
      </c>
      <c r="J30" s="401">
        <v>0</v>
      </c>
      <c r="K30" s="401">
        <v>0</v>
      </c>
      <c r="L30" s="401">
        <v>-7447360</v>
      </c>
      <c r="M30" s="401">
        <v>-30125</v>
      </c>
      <c r="N30" s="401">
        <v>227</v>
      </c>
      <c r="O30" s="401">
        <v>-15370</v>
      </c>
      <c r="P30" s="401">
        <v>898129</v>
      </c>
      <c r="Q30" s="401">
        <v>0</v>
      </c>
      <c r="R30" s="401">
        <v>898129</v>
      </c>
    </row>
    <row r="31" spans="4:18" ht="15" customHeight="1">
      <c r="D31" s="340" t="s">
        <v>1699</v>
      </c>
      <c r="E31" s="340" t="s">
        <v>1709</v>
      </c>
      <c r="F31" s="402">
        <v>0</v>
      </c>
      <c r="G31" s="402">
        <v>0</v>
      </c>
      <c r="H31" s="402">
        <v>0</v>
      </c>
      <c r="I31" s="402">
        <v>0</v>
      </c>
      <c r="J31" s="402">
        <v>0</v>
      </c>
      <c r="K31" s="402">
        <v>0</v>
      </c>
      <c r="L31" s="402">
        <v>624262</v>
      </c>
      <c r="M31" s="402">
        <v>-629</v>
      </c>
      <c r="N31" s="402">
        <v>151</v>
      </c>
      <c r="O31" s="402">
        <v>-81521</v>
      </c>
      <c r="P31" s="402">
        <v>542263</v>
      </c>
      <c r="Q31" s="402">
        <v>-31512</v>
      </c>
      <c r="R31" s="405">
        <v>510751</v>
      </c>
    </row>
    <row r="32" spans="4:18" ht="15" customHeight="1">
      <c r="D32" s="152" t="s">
        <v>1700</v>
      </c>
      <c r="E32" s="152" t="s">
        <v>1710</v>
      </c>
      <c r="F32" s="403">
        <v>0</v>
      </c>
      <c r="G32" s="403">
        <v>0</v>
      </c>
      <c r="H32" s="403">
        <v>0</v>
      </c>
      <c r="I32" s="403">
        <v>0</v>
      </c>
      <c r="J32" s="403">
        <v>0</v>
      </c>
      <c r="K32" s="403">
        <v>0</v>
      </c>
      <c r="L32" s="403">
        <v>624262</v>
      </c>
      <c r="M32" s="403">
        <v>0</v>
      </c>
      <c r="N32" s="403">
        <v>0</v>
      </c>
      <c r="O32" s="403">
        <v>0</v>
      </c>
      <c r="P32" s="403">
        <v>624262</v>
      </c>
      <c r="Q32" s="403">
        <v>-31512</v>
      </c>
      <c r="R32" s="406">
        <v>592750</v>
      </c>
    </row>
    <row r="33" spans="4:18" ht="15" customHeight="1">
      <c r="D33" s="152" t="s">
        <v>1701</v>
      </c>
      <c r="E33" s="152" t="s">
        <v>1711</v>
      </c>
      <c r="F33" s="403">
        <v>0</v>
      </c>
      <c r="G33" s="403">
        <v>0</v>
      </c>
      <c r="H33" s="403">
        <v>0</v>
      </c>
      <c r="I33" s="403">
        <v>0</v>
      </c>
      <c r="J33" s="403">
        <v>0</v>
      </c>
      <c r="K33" s="403">
        <v>0</v>
      </c>
      <c r="L33" s="403">
        <v>0</v>
      </c>
      <c r="M33" s="403">
        <v>-629</v>
      </c>
      <c r="N33" s="403">
        <v>151</v>
      </c>
      <c r="O33" s="403">
        <v>-81521</v>
      </c>
      <c r="P33" s="403">
        <v>-81999</v>
      </c>
      <c r="Q33" s="403">
        <v>0</v>
      </c>
      <c r="R33" s="406">
        <v>-81999</v>
      </c>
    </row>
    <row r="34" spans="4:18">
      <c r="D34" s="340" t="s">
        <v>1720</v>
      </c>
      <c r="E34" s="340" t="s">
        <v>1713</v>
      </c>
      <c r="F34" s="402">
        <v>0</v>
      </c>
      <c r="G34" s="402">
        <v>268486</v>
      </c>
      <c r="H34" s="402">
        <v>-268486</v>
      </c>
      <c r="I34" s="402">
        <v>0</v>
      </c>
      <c r="J34" s="402">
        <v>0</v>
      </c>
      <c r="K34" s="402">
        <v>0</v>
      </c>
      <c r="L34" s="402">
        <v>0</v>
      </c>
      <c r="M34" s="402">
        <v>0</v>
      </c>
      <c r="N34" s="402">
        <v>0</v>
      </c>
      <c r="O34" s="402">
        <v>0</v>
      </c>
      <c r="P34" s="402">
        <v>0</v>
      </c>
      <c r="Q34" s="402">
        <v>0</v>
      </c>
      <c r="R34" s="405">
        <v>0</v>
      </c>
    </row>
    <row r="35" spans="4:18">
      <c r="D35" s="340" t="s">
        <v>1703</v>
      </c>
      <c r="E35" s="340" t="s">
        <v>1714</v>
      </c>
      <c r="F35" s="402">
        <v>0</v>
      </c>
      <c r="G35" s="402">
        <v>0</v>
      </c>
      <c r="H35" s="402">
        <v>0</v>
      </c>
      <c r="I35" s="402">
        <v>40388</v>
      </c>
      <c r="J35" s="402">
        <v>0</v>
      </c>
      <c r="K35" s="402">
        <v>0</v>
      </c>
      <c r="L35" s="402">
        <v>-126709</v>
      </c>
      <c r="M35" s="402">
        <v>0</v>
      </c>
      <c r="N35" s="402">
        <v>0</v>
      </c>
      <c r="O35" s="402">
        <v>0</v>
      </c>
      <c r="P35" s="402">
        <v>-86321</v>
      </c>
      <c r="Q35" s="402">
        <v>31512</v>
      </c>
      <c r="R35" s="405">
        <v>-54809</v>
      </c>
    </row>
    <row r="36" spans="4:18">
      <c r="D36" s="152" t="s">
        <v>1704</v>
      </c>
      <c r="E36" s="152" t="s">
        <v>1715</v>
      </c>
      <c r="F36" s="403">
        <v>0</v>
      </c>
      <c r="G36" s="403">
        <v>0</v>
      </c>
      <c r="H36" s="403">
        <v>0</v>
      </c>
      <c r="I36" s="403">
        <v>-86321</v>
      </c>
      <c r="J36" s="403">
        <v>0</v>
      </c>
      <c r="K36" s="403">
        <v>0</v>
      </c>
      <c r="L36" s="403">
        <v>0</v>
      </c>
      <c r="M36" s="403">
        <v>0</v>
      </c>
      <c r="N36" s="403">
        <v>0</v>
      </c>
      <c r="O36" s="403">
        <v>0</v>
      </c>
      <c r="P36" s="403">
        <v>-86321</v>
      </c>
      <c r="Q36" s="403">
        <v>-19843</v>
      </c>
      <c r="R36" s="406">
        <v>-106164</v>
      </c>
    </row>
    <row r="37" spans="4:18">
      <c r="D37" s="152" t="s">
        <v>1706</v>
      </c>
      <c r="E37" s="152" t="s">
        <v>1717</v>
      </c>
      <c r="F37" s="403">
        <v>0</v>
      </c>
      <c r="G37" s="403">
        <v>0</v>
      </c>
      <c r="H37" s="403">
        <v>0</v>
      </c>
      <c r="I37" s="403">
        <v>126709</v>
      </c>
      <c r="J37" s="403">
        <v>0</v>
      </c>
      <c r="K37" s="403">
        <v>0</v>
      </c>
      <c r="L37" s="403">
        <v>-126709</v>
      </c>
      <c r="M37" s="403">
        <v>0</v>
      </c>
      <c r="N37" s="403">
        <v>0</v>
      </c>
      <c r="O37" s="403">
        <v>0</v>
      </c>
      <c r="P37" s="403">
        <v>0</v>
      </c>
      <c r="Q37" s="403">
        <v>-5779</v>
      </c>
      <c r="R37" s="406">
        <v>-5779</v>
      </c>
    </row>
    <row r="38" spans="4:18" ht="15" customHeight="1">
      <c r="D38" s="152" t="s">
        <v>520</v>
      </c>
      <c r="E38" s="152" t="s">
        <v>548</v>
      </c>
      <c r="F38" s="403">
        <v>0</v>
      </c>
      <c r="G38" s="403">
        <v>0</v>
      </c>
      <c r="H38" s="403">
        <v>0</v>
      </c>
      <c r="I38" s="403">
        <v>0</v>
      </c>
      <c r="J38" s="403">
        <v>0</v>
      </c>
      <c r="K38" s="403">
        <v>0</v>
      </c>
      <c r="L38" s="403">
        <v>0</v>
      </c>
      <c r="M38" s="403">
        <v>0</v>
      </c>
      <c r="N38" s="403">
        <v>0</v>
      </c>
      <c r="O38" s="403">
        <v>0</v>
      </c>
      <c r="P38" s="403">
        <v>0</v>
      </c>
      <c r="Q38" s="403">
        <v>57134</v>
      </c>
      <c r="R38" s="406">
        <v>57134</v>
      </c>
    </row>
    <row r="39" spans="4:18" ht="15" customHeight="1">
      <c r="D39" s="340" t="s">
        <v>1707</v>
      </c>
      <c r="E39" s="340" t="s">
        <v>1718</v>
      </c>
      <c r="F39" s="402">
        <v>0</v>
      </c>
      <c r="G39" s="402">
        <v>0</v>
      </c>
      <c r="H39" s="402">
        <v>0</v>
      </c>
      <c r="I39" s="402">
        <v>0</v>
      </c>
      <c r="J39" s="402">
        <v>34823</v>
      </c>
      <c r="K39" s="402">
        <v>0</v>
      </c>
      <c r="L39" s="402">
        <v>0</v>
      </c>
      <c r="M39" s="402">
        <v>0</v>
      </c>
      <c r="N39" s="402">
        <v>0</v>
      </c>
      <c r="O39" s="402">
        <v>0</v>
      </c>
      <c r="P39" s="402">
        <v>34823</v>
      </c>
      <c r="Q39" s="402">
        <v>0</v>
      </c>
      <c r="R39" s="405">
        <v>34823</v>
      </c>
    </row>
    <row r="40" spans="4:18" ht="15" customHeight="1" thickBot="1">
      <c r="D40" s="398" t="s">
        <v>1721</v>
      </c>
      <c r="E40" s="398" t="s">
        <v>1161</v>
      </c>
      <c r="F40" s="401">
        <v>119790</v>
      </c>
      <c r="G40" s="401">
        <v>8382968</v>
      </c>
      <c r="H40" s="401">
        <v>0</v>
      </c>
      <c r="I40" s="401">
        <v>-71613</v>
      </c>
      <c r="J40" s="401">
        <v>34823</v>
      </c>
      <c r="K40" s="401">
        <v>0</v>
      </c>
      <c r="L40" s="401">
        <v>-6949807</v>
      </c>
      <c r="M40" s="401">
        <v>-30754</v>
      </c>
      <c r="N40" s="401">
        <v>378</v>
      </c>
      <c r="O40" s="401">
        <v>-96891</v>
      </c>
      <c r="P40" s="401">
        <v>1388894</v>
      </c>
      <c r="Q40" s="401">
        <v>0</v>
      </c>
      <c r="R40" s="401">
        <v>1388894</v>
      </c>
    </row>
    <row r="41" spans="4:18" ht="15" customHeight="1" thickBot="1">
      <c r="D41" s="400" t="s">
        <v>347</v>
      </c>
      <c r="E41" s="400" t="s">
        <v>361</v>
      </c>
      <c r="F41" s="562" t="s">
        <v>1122</v>
      </c>
      <c r="G41" s="562" t="s">
        <v>1122</v>
      </c>
      <c r="H41" s="562" t="s">
        <v>1122</v>
      </c>
      <c r="I41" s="562" t="s">
        <v>1358</v>
      </c>
      <c r="J41" s="562" t="s">
        <v>1684</v>
      </c>
      <c r="K41" s="562" t="s">
        <v>1122</v>
      </c>
      <c r="L41" s="562"/>
      <c r="M41" s="562"/>
      <c r="N41" s="562"/>
      <c r="O41" s="562" t="s">
        <v>1643</v>
      </c>
      <c r="P41" s="407"/>
      <c r="Q41" s="407"/>
      <c r="R41" s="407"/>
    </row>
    <row r="42" spans="4:18" ht="15" customHeight="1"/>
    <row r="43" spans="4:18" ht="34.200000000000003">
      <c r="D43" s="534" t="s">
        <v>1678</v>
      </c>
      <c r="E43" s="534" t="s">
        <v>1764</v>
      </c>
    </row>
    <row r="44" spans="4:18" ht="15" customHeight="1"/>
    <row r="45" spans="4:18" ht="15" customHeight="1"/>
    <row r="46" spans="4:18" ht="15" customHeight="1"/>
    <row r="47" spans="4:18" ht="15" customHeight="1"/>
    <row r="48" spans="4:18" ht="15" customHeight="1"/>
    <row r="49" ht="15" customHeight="1"/>
    <row r="50" ht="15" customHeight="1"/>
    <row r="51" ht="15" customHeight="1"/>
    <row r="52" ht="15" customHeight="1"/>
    <row r="53" ht="15" customHeight="1"/>
    <row r="54" ht="15" customHeight="1"/>
    <row r="55" ht="15" customHeight="1"/>
    <row r="56" ht="15" customHeight="1"/>
    <row r="57" ht="15" customHeight="1"/>
  </sheetData>
  <phoneticPr fontId="18" type="noConversion"/>
  <hyperlinks>
    <hyperlink ref="D8" location="'Key metrics &amp; Leads &gt;&gt;&gt;'!A1" display="&lt;&lt;&lt; Back to the &quot;Key metrics &amp; Leads&quot;" xr:uid="{8CEF3D27-5A0B-42DE-9BC6-771412284293}"/>
  </hyperlinks>
  <pageMargins left="0.7" right="0.7" top="0.75" bottom="0.75" header="0.3" footer="0.3"/>
  <pageSetup paperSize="9" scale="46"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FC401B-0B22-4E16-9B69-07149AA6CA8C}">
  <sheetPr codeName="Sheet71">
    <tabColor theme="0" tint="-0.249977111117893"/>
  </sheetPr>
  <dimension ref="B1:J95"/>
  <sheetViews>
    <sheetView showGridLines="0" zoomScale="40" zoomScaleNormal="40" workbookViewId="0">
      <selection activeCell="B3" sqref="B3:C3"/>
    </sheetView>
  </sheetViews>
  <sheetFormatPr defaultColWidth="8.5546875" defaultRowHeight="13.8" outlineLevelCol="1"/>
  <cols>
    <col min="1" max="1" width="5" style="1" customWidth="1"/>
    <col min="2" max="2" width="158" style="1" customWidth="1"/>
    <col min="3" max="3" width="158" style="1" customWidth="1" outlineLevel="1"/>
    <col min="4" max="4" width="18.44140625" style="520" bestFit="1" customWidth="1"/>
    <col min="5" max="5" width="9" style="1" customWidth="1"/>
    <col min="6" max="6" width="32.44140625" style="1" bestFit="1" customWidth="1"/>
    <col min="7" max="16384" width="8.5546875" style="1"/>
  </cols>
  <sheetData>
    <row r="1" spans="2:10" ht="14.4">
      <c r="G1" s="1100"/>
    </row>
    <row r="2" spans="2:10" ht="15" thickBot="1">
      <c r="C2" s="520"/>
      <c r="G2" s="1100"/>
    </row>
    <row r="3" spans="2:10" ht="15.6" thickTop="1" thickBot="1">
      <c r="B3" s="660" t="s">
        <v>1808</v>
      </c>
      <c r="C3" s="660" t="s">
        <v>196</v>
      </c>
      <c r="G3" s="1100"/>
    </row>
    <row r="4" spans="2:10" s="662" customFormat="1" ht="24.6" thickTop="1" thickBot="1">
      <c r="B4" s="661" t="s">
        <v>200</v>
      </c>
      <c r="C4" s="661" t="s">
        <v>2175</v>
      </c>
      <c r="D4" s="1317"/>
      <c r="F4" s="1100"/>
    </row>
    <row r="5" spans="2:10" s="662" customFormat="1" ht="24.6" thickTop="1" thickBot="1">
      <c r="B5" s="661" t="s">
        <v>2177</v>
      </c>
      <c r="C5" s="661" t="s">
        <v>2176</v>
      </c>
      <c r="D5" s="1317"/>
      <c r="F5" s="1100"/>
    </row>
    <row r="6" spans="2:10" ht="15" thickTop="1" thickBot="1"/>
    <row r="7" spans="2:10" s="662" customFormat="1" ht="24.6" thickTop="1" thickBot="1">
      <c r="B7" s="1358" t="s">
        <v>198</v>
      </c>
      <c r="C7" s="1359" t="s">
        <v>198</v>
      </c>
      <c r="D7" s="1437" t="s">
        <v>199</v>
      </c>
      <c r="E7" s="1101"/>
      <c r="G7" s="1100"/>
    </row>
    <row r="8" spans="2:10" ht="15.6" thickTop="1">
      <c r="B8" s="1358" t="s">
        <v>1830</v>
      </c>
      <c r="C8" s="1359" t="s">
        <v>2134</v>
      </c>
      <c r="D8" s="1318"/>
      <c r="G8" s="1100"/>
    </row>
    <row r="9" spans="2:10" ht="15">
      <c r="B9" s="1313" t="s">
        <v>1861</v>
      </c>
      <c r="C9" s="1313" t="s">
        <v>1931</v>
      </c>
      <c r="D9" s="521" t="s">
        <v>1831</v>
      </c>
      <c r="G9" s="1100"/>
    </row>
    <row r="10" spans="2:10" ht="15">
      <c r="B10" s="1313" t="s">
        <v>1862</v>
      </c>
      <c r="C10" s="1313" t="s">
        <v>1932</v>
      </c>
      <c r="D10" s="521" t="s">
        <v>1831</v>
      </c>
      <c r="G10" s="1100"/>
      <c r="J10" s="1102"/>
    </row>
    <row r="11" spans="2:10" ht="15">
      <c r="B11" s="523" t="s">
        <v>1623</v>
      </c>
      <c r="C11" s="590" t="s">
        <v>2138</v>
      </c>
      <c r="D11" s="1318"/>
      <c r="G11" s="1100"/>
    </row>
    <row r="12" spans="2:10" ht="15">
      <c r="B12" s="1313" t="s">
        <v>1863</v>
      </c>
      <c r="C12" s="1313" t="s">
        <v>1988</v>
      </c>
      <c r="D12" s="521" t="s">
        <v>1831</v>
      </c>
      <c r="G12" s="1100"/>
    </row>
    <row r="13" spans="2:10" ht="15">
      <c r="B13" s="1313" t="s">
        <v>1864</v>
      </c>
      <c r="C13" s="1313" t="s">
        <v>2135</v>
      </c>
      <c r="D13" s="521" t="s">
        <v>1831</v>
      </c>
      <c r="G13" s="1100"/>
      <c r="J13" s="1102"/>
    </row>
    <row r="14" spans="2:10" ht="15">
      <c r="B14" s="523" t="s">
        <v>1832</v>
      </c>
      <c r="C14" s="590" t="s">
        <v>2136</v>
      </c>
      <c r="D14" s="1318"/>
      <c r="G14" s="1100"/>
    </row>
    <row r="15" spans="2:10" ht="15">
      <c r="B15" s="1313" t="s">
        <v>2140</v>
      </c>
      <c r="C15" s="1313" t="s">
        <v>2139</v>
      </c>
      <c r="D15" s="521" t="s">
        <v>1831</v>
      </c>
      <c r="G15" s="1100"/>
    </row>
    <row r="16" spans="2:10" ht="15">
      <c r="B16" s="524" t="s">
        <v>1763</v>
      </c>
      <c r="C16" s="524" t="s">
        <v>2137</v>
      </c>
      <c r="D16" s="525"/>
    </row>
    <row r="17" spans="2:7" ht="15">
      <c r="B17" s="1313" t="s">
        <v>2192</v>
      </c>
      <c r="C17" s="1313" t="s">
        <v>1933</v>
      </c>
      <c r="D17" s="521" t="s">
        <v>1831</v>
      </c>
      <c r="G17" s="1100"/>
    </row>
    <row r="18" spans="2:7" ht="15">
      <c r="B18" s="523" t="s">
        <v>1774</v>
      </c>
      <c r="C18" s="590"/>
      <c r="D18" s="1318"/>
      <c r="G18" s="1100"/>
    </row>
    <row r="19" spans="2:7" ht="15">
      <c r="B19" s="1313" t="s">
        <v>1870</v>
      </c>
      <c r="C19" s="1313" t="s">
        <v>1935</v>
      </c>
      <c r="D19" s="521"/>
    </row>
    <row r="20" spans="2:7" ht="15">
      <c r="B20" s="1315" t="s">
        <v>1865</v>
      </c>
      <c r="C20" s="1315" t="s">
        <v>1934</v>
      </c>
      <c r="D20" s="1319" t="s">
        <v>1831</v>
      </c>
      <c r="G20" s="1100"/>
    </row>
    <row r="21" spans="2:7" ht="15">
      <c r="B21" s="1315" t="s">
        <v>1866</v>
      </c>
      <c r="C21" s="1315" t="s">
        <v>1936</v>
      </c>
      <c r="D21" s="1319" t="s">
        <v>1831</v>
      </c>
      <c r="G21" s="1100"/>
    </row>
    <row r="22" spans="2:7" s="1323" customFormat="1" ht="15">
      <c r="B22" s="1313" t="s">
        <v>1867</v>
      </c>
      <c r="C22" s="1313" t="s">
        <v>1937</v>
      </c>
      <c r="D22" s="521" t="s">
        <v>1831</v>
      </c>
      <c r="G22" s="1325"/>
    </row>
    <row r="23" spans="2:7" s="1323" customFormat="1" ht="15">
      <c r="B23" s="1313" t="s">
        <v>1868</v>
      </c>
      <c r="C23" s="1313" t="s">
        <v>1938</v>
      </c>
      <c r="D23" s="521" t="s">
        <v>1831</v>
      </c>
      <c r="G23" s="1325"/>
    </row>
    <row r="24" spans="2:7" s="1323" customFormat="1" ht="15">
      <c r="B24" s="1313" t="s">
        <v>1869</v>
      </c>
      <c r="C24" s="1313" t="s">
        <v>1939</v>
      </c>
      <c r="D24" s="521" t="s">
        <v>1831</v>
      </c>
      <c r="G24" s="1325"/>
    </row>
    <row r="25" spans="2:7" ht="15">
      <c r="B25" s="1313" t="s">
        <v>1871</v>
      </c>
      <c r="C25" s="1313" t="s">
        <v>1929</v>
      </c>
      <c r="D25" s="521"/>
    </row>
    <row r="26" spans="2:7" ht="15">
      <c r="B26" s="1315" t="s">
        <v>1872</v>
      </c>
      <c r="C26" s="1315" t="s">
        <v>1930</v>
      </c>
      <c r="D26" s="1319" t="s">
        <v>1831</v>
      </c>
      <c r="G26" s="1100"/>
    </row>
    <row r="27" spans="2:7" ht="15">
      <c r="B27" s="1315" t="s">
        <v>1873</v>
      </c>
      <c r="C27" s="1315" t="s">
        <v>1940</v>
      </c>
      <c r="D27" s="1319" t="s">
        <v>1831</v>
      </c>
      <c r="G27" s="1100"/>
    </row>
    <row r="28" spans="2:7" ht="15">
      <c r="B28" s="1315" t="s">
        <v>1874</v>
      </c>
      <c r="C28" s="1315" t="s">
        <v>1941</v>
      </c>
      <c r="D28" s="1319" t="s">
        <v>1831</v>
      </c>
      <c r="G28" s="1100"/>
    </row>
    <row r="29" spans="2:7" s="1323" customFormat="1" ht="15">
      <c r="B29" s="1313" t="s">
        <v>1875</v>
      </c>
      <c r="C29" s="1313" t="s">
        <v>1942</v>
      </c>
      <c r="D29" s="521" t="s">
        <v>1831</v>
      </c>
      <c r="G29" s="1325"/>
    </row>
    <row r="30" spans="2:7" ht="15">
      <c r="B30" s="523" t="s">
        <v>1809</v>
      </c>
      <c r="C30" s="590"/>
      <c r="D30" s="1318"/>
      <c r="G30" s="1100"/>
    </row>
    <row r="31" spans="2:7" ht="15">
      <c r="B31" s="1313" t="s">
        <v>1876</v>
      </c>
      <c r="C31" s="1313" t="s">
        <v>1943</v>
      </c>
      <c r="D31" s="521" t="s">
        <v>1831</v>
      </c>
      <c r="G31" s="1100"/>
    </row>
    <row r="32" spans="2:7" ht="15">
      <c r="B32" s="1313" t="s">
        <v>2161</v>
      </c>
      <c r="C32" s="1313" t="s">
        <v>2162</v>
      </c>
      <c r="D32" s="521"/>
    </row>
    <row r="33" spans="2:7" ht="15">
      <c r="B33" s="1315" t="s">
        <v>1877</v>
      </c>
      <c r="C33" s="1315" t="s">
        <v>1944</v>
      </c>
      <c r="D33" s="1319" t="s">
        <v>1831</v>
      </c>
      <c r="G33" s="1100"/>
    </row>
    <row r="34" spans="2:7" ht="15">
      <c r="B34" s="1315" t="s">
        <v>1878</v>
      </c>
      <c r="C34" s="1315" t="s">
        <v>1945</v>
      </c>
      <c r="D34" s="1319" t="s">
        <v>1831</v>
      </c>
      <c r="G34" s="1100"/>
    </row>
    <row r="35" spans="2:7" ht="15">
      <c r="B35" s="1313" t="s">
        <v>2164</v>
      </c>
      <c r="C35" s="1313" t="s">
        <v>2163</v>
      </c>
      <c r="D35" s="521"/>
    </row>
    <row r="36" spans="2:7" ht="15">
      <c r="B36" s="1315" t="s">
        <v>1899</v>
      </c>
      <c r="C36" s="1315" t="s">
        <v>1946</v>
      </c>
      <c r="D36" s="1319" t="s">
        <v>1831</v>
      </c>
      <c r="G36" s="1100"/>
    </row>
    <row r="37" spans="2:7" ht="15">
      <c r="B37" s="1315" t="s">
        <v>1879</v>
      </c>
      <c r="C37" s="1315" t="s">
        <v>1947</v>
      </c>
      <c r="D37" s="1319" t="s">
        <v>1831</v>
      </c>
      <c r="G37" s="1100"/>
    </row>
    <row r="38" spans="2:7" ht="15">
      <c r="B38" s="1315" t="s">
        <v>1880</v>
      </c>
      <c r="C38" s="1315" t="s">
        <v>1948</v>
      </c>
      <c r="D38" s="1319" t="s">
        <v>1831</v>
      </c>
      <c r="G38" s="1100"/>
    </row>
    <row r="39" spans="2:7" ht="15">
      <c r="B39" s="1313" t="s">
        <v>1916</v>
      </c>
      <c r="C39" s="1313" t="s">
        <v>2165</v>
      </c>
      <c r="D39" s="521"/>
    </row>
    <row r="40" spans="2:7" ht="15">
      <c r="B40" s="1315" t="s">
        <v>2182</v>
      </c>
      <c r="C40" s="1315" t="s">
        <v>2169</v>
      </c>
      <c r="D40" s="1319" t="s">
        <v>1831</v>
      </c>
      <c r="G40" s="1100"/>
    </row>
    <row r="41" spans="2:7" ht="15">
      <c r="B41" s="1315" t="s">
        <v>2226</v>
      </c>
      <c r="C41" s="1316" t="s">
        <v>2168</v>
      </c>
      <c r="D41" s="1320" t="s">
        <v>1831</v>
      </c>
      <c r="G41" s="1100"/>
    </row>
    <row r="42" spans="2:7" ht="15">
      <c r="B42" s="1315" t="s">
        <v>2191</v>
      </c>
      <c r="C42" s="1316" t="s">
        <v>2190</v>
      </c>
      <c r="D42" s="1319" t="s">
        <v>1831</v>
      </c>
      <c r="G42" s="1100"/>
    </row>
    <row r="43" spans="2:7" ht="15">
      <c r="B43" s="1315" t="s">
        <v>2184</v>
      </c>
      <c r="C43" s="1316" t="s">
        <v>2183</v>
      </c>
      <c r="D43" s="1319" t="s">
        <v>1831</v>
      </c>
      <c r="G43" s="1100"/>
    </row>
    <row r="44" spans="2:7" ht="15">
      <c r="B44" s="1313" t="s">
        <v>1881</v>
      </c>
      <c r="C44" s="1313" t="s">
        <v>1949</v>
      </c>
      <c r="D44" s="521" t="s">
        <v>1831</v>
      </c>
      <c r="G44" s="1100"/>
    </row>
    <row r="45" spans="2:7" ht="15">
      <c r="B45" s="1313" t="s">
        <v>1882</v>
      </c>
      <c r="C45" s="1313" t="s">
        <v>1950</v>
      </c>
      <c r="D45" s="521" t="s">
        <v>1831</v>
      </c>
      <c r="G45" s="1100"/>
    </row>
    <row r="46" spans="2:7" ht="15">
      <c r="B46" s="1313" t="s">
        <v>1883</v>
      </c>
      <c r="C46" s="1313" t="s">
        <v>1951</v>
      </c>
      <c r="D46" s="521" t="s">
        <v>1831</v>
      </c>
      <c r="G46" s="1100"/>
    </row>
    <row r="47" spans="2:7" ht="15">
      <c r="B47" s="1313" t="s">
        <v>1915</v>
      </c>
      <c r="C47" s="1313" t="s">
        <v>1952</v>
      </c>
      <c r="D47" s="521"/>
    </row>
    <row r="48" spans="2:7" ht="15">
      <c r="B48" s="1315" t="s">
        <v>2186</v>
      </c>
      <c r="C48" s="1315" t="s">
        <v>1953</v>
      </c>
      <c r="D48" s="1319" t="s">
        <v>1831</v>
      </c>
      <c r="G48" s="1100"/>
    </row>
    <row r="49" spans="2:7" ht="15">
      <c r="B49" s="1315" t="s">
        <v>2145</v>
      </c>
      <c r="C49" s="1315" t="s">
        <v>2170</v>
      </c>
      <c r="D49" s="1319" t="s">
        <v>1831</v>
      </c>
      <c r="G49" s="1100"/>
    </row>
    <row r="50" spans="2:7" ht="15">
      <c r="B50" s="1315" t="s">
        <v>2173</v>
      </c>
      <c r="C50" s="1315" t="s">
        <v>2171</v>
      </c>
      <c r="D50" s="1319" t="s">
        <v>1831</v>
      </c>
      <c r="G50" s="1100"/>
    </row>
    <row r="51" spans="2:7" ht="15">
      <c r="B51" s="1315" t="s">
        <v>2146</v>
      </c>
      <c r="C51" s="1315" t="s">
        <v>2172</v>
      </c>
      <c r="D51" s="1319" t="s">
        <v>1831</v>
      </c>
      <c r="G51" s="1100"/>
    </row>
    <row r="52" spans="2:7" ht="15">
      <c r="B52" s="1315" t="s">
        <v>2147</v>
      </c>
      <c r="C52" s="1315" t="s">
        <v>2174</v>
      </c>
      <c r="D52" s="1319" t="s">
        <v>1831</v>
      </c>
      <c r="G52" s="1100"/>
    </row>
    <row r="53" spans="2:7" ht="15">
      <c r="B53" s="1313" t="s">
        <v>1884</v>
      </c>
      <c r="C53" s="1313" t="s">
        <v>1954</v>
      </c>
      <c r="D53" s="521" t="s">
        <v>1831</v>
      </c>
      <c r="G53" s="1100"/>
    </row>
    <row r="54" spans="2:7" ht="15">
      <c r="B54" s="1313" t="s">
        <v>1885</v>
      </c>
      <c r="C54" s="1313" t="s">
        <v>1955</v>
      </c>
      <c r="D54" s="521" t="s">
        <v>1831</v>
      </c>
      <c r="G54" s="1100"/>
    </row>
    <row r="55" spans="2:7" ht="15">
      <c r="B55" s="1313" t="s">
        <v>1886</v>
      </c>
      <c r="C55" s="1313" t="s">
        <v>1956</v>
      </c>
      <c r="D55" s="521" t="s">
        <v>1831</v>
      </c>
      <c r="G55" s="1100"/>
    </row>
    <row r="56" spans="2:7" ht="15">
      <c r="B56" s="1313" t="s">
        <v>1887</v>
      </c>
      <c r="C56" s="1313" t="s">
        <v>1957</v>
      </c>
      <c r="D56" s="521" t="s">
        <v>1831</v>
      </c>
      <c r="G56" s="1100"/>
    </row>
    <row r="57" spans="2:7" ht="15">
      <c r="B57" s="1313" t="s">
        <v>1888</v>
      </c>
      <c r="C57" s="1313" t="s">
        <v>1958</v>
      </c>
      <c r="D57" s="521" t="s">
        <v>1831</v>
      </c>
      <c r="G57" s="1100"/>
    </row>
    <row r="58" spans="2:7" ht="15">
      <c r="B58" s="1313" t="s">
        <v>1889</v>
      </c>
      <c r="C58" s="1313" t="s">
        <v>1959</v>
      </c>
      <c r="D58" s="521" t="s">
        <v>1831</v>
      </c>
      <c r="G58" s="1100"/>
    </row>
    <row r="59" spans="2:7" ht="15">
      <c r="B59" s="1313" t="s">
        <v>1890</v>
      </c>
      <c r="C59" s="1313" t="s">
        <v>1960</v>
      </c>
      <c r="D59" s="521" t="s">
        <v>1831</v>
      </c>
      <c r="G59" s="1100"/>
    </row>
    <row r="60" spans="2:7" ht="15">
      <c r="B60" s="1313" t="s">
        <v>1891</v>
      </c>
      <c r="C60" s="1313" t="s">
        <v>1961</v>
      </c>
      <c r="D60" s="521" t="s">
        <v>1831</v>
      </c>
      <c r="G60" s="1100"/>
    </row>
    <row r="61" spans="2:7" ht="15">
      <c r="B61" s="1313" t="s">
        <v>1892</v>
      </c>
      <c r="C61" s="1313" t="s">
        <v>1962</v>
      </c>
      <c r="D61" s="521" t="s">
        <v>1831</v>
      </c>
      <c r="G61" s="1100"/>
    </row>
    <row r="62" spans="2:7" ht="15">
      <c r="B62" s="523" t="s">
        <v>1115</v>
      </c>
      <c r="C62" s="590"/>
      <c r="D62" s="1318"/>
      <c r="G62" s="1100"/>
    </row>
    <row r="63" spans="2:7" ht="15">
      <c r="B63" s="1313" t="s">
        <v>1893</v>
      </c>
      <c r="C63" s="1313" t="s">
        <v>1963</v>
      </c>
      <c r="D63" s="521" t="s">
        <v>1831</v>
      </c>
      <c r="G63" s="1100"/>
    </row>
    <row r="64" spans="2:7" ht="15">
      <c r="B64" s="1313" t="s">
        <v>1894</v>
      </c>
      <c r="C64" s="1313" t="s">
        <v>1964</v>
      </c>
      <c r="D64" s="521" t="s">
        <v>1831</v>
      </c>
      <c r="G64" s="1100"/>
    </row>
    <row r="65" spans="2:7" ht="15">
      <c r="B65" s="1313" t="s">
        <v>1914</v>
      </c>
      <c r="C65" s="1313" t="s">
        <v>1965</v>
      </c>
      <c r="D65" s="521"/>
    </row>
    <row r="66" spans="2:7" ht="15">
      <c r="B66" s="1313" t="s">
        <v>1895</v>
      </c>
      <c r="C66" s="1313" t="s">
        <v>1966</v>
      </c>
      <c r="D66" s="521" t="s">
        <v>1831</v>
      </c>
      <c r="G66" s="1100"/>
    </row>
    <row r="67" spans="2:7" ht="15">
      <c r="B67" s="1313" t="s">
        <v>1896</v>
      </c>
      <c r="C67" s="1313" t="s">
        <v>1967</v>
      </c>
      <c r="D67" s="521" t="s">
        <v>1831</v>
      </c>
      <c r="G67" s="1100"/>
    </row>
    <row r="68" spans="2:7" ht="15">
      <c r="B68" s="1313" t="s">
        <v>1897</v>
      </c>
      <c r="C68" s="1313" t="s">
        <v>1968</v>
      </c>
      <c r="D68" s="521" t="s">
        <v>1831</v>
      </c>
      <c r="G68" s="1100"/>
    </row>
    <row r="69" spans="2:7" ht="15">
      <c r="B69" s="1313" t="s">
        <v>1898</v>
      </c>
      <c r="C69" s="1313" t="s">
        <v>1969</v>
      </c>
      <c r="D69" s="521" t="s">
        <v>1831</v>
      </c>
      <c r="G69" s="1100"/>
    </row>
    <row r="70" spans="2:7" ht="15">
      <c r="B70" s="523" t="s">
        <v>1360</v>
      </c>
      <c r="C70" s="590"/>
      <c r="D70" s="1318"/>
      <c r="G70" s="1100"/>
    </row>
    <row r="71" spans="2:7" ht="15">
      <c r="B71" s="1313" t="s">
        <v>1913</v>
      </c>
      <c r="C71" s="1313" t="s">
        <v>1970</v>
      </c>
      <c r="D71" s="521"/>
      <c r="F71"/>
    </row>
    <row r="72" spans="2:7" ht="15">
      <c r="B72" s="1315" t="s">
        <v>2189</v>
      </c>
      <c r="C72" s="1315" t="s">
        <v>2188</v>
      </c>
      <c r="D72" s="1319" t="s">
        <v>1831</v>
      </c>
      <c r="G72" s="1100"/>
    </row>
    <row r="73" spans="2:7" ht="15">
      <c r="B73" s="1315" t="s">
        <v>1900</v>
      </c>
      <c r="C73" s="1315" t="s">
        <v>1971</v>
      </c>
      <c r="D73" s="1319" t="s">
        <v>1831</v>
      </c>
      <c r="G73" s="1100"/>
    </row>
    <row r="74" spans="2:7" ht="15">
      <c r="B74" s="1315" t="s">
        <v>1901</v>
      </c>
      <c r="C74" s="1315" t="s">
        <v>1972</v>
      </c>
      <c r="D74" s="1319" t="s">
        <v>1831</v>
      </c>
      <c r="G74" s="1100"/>
    </row>
    <row r="75" spans="2:7" ht="15">
      <c r="B75" s="1315" t="s">
        <v>1902</v>
      </c>
      <c r="C75" s="1315" t="s">
        <v>1973</v>
      </c>
      <c r="D75" s="1319" t="s">
        <v>1831</v>
      </c>
      <c r="G75" s="1100"/>
    </row>
    <row r="76" spans="2:7" ht="15">
      <c r="B76" s="1315" t="s">
        <v>1903</v>
      </c>
      <c r="C76" s="1315" t="s">
        <v>1974</v>
      </c>
      <c r="D76" s="1319" t="s">
        <v>1831</v>
      </c>
      <c r="G76" s="1100"/>
    </row>
    <row r="77" spans="2:7" ht="15">
      <c r="B77" s="1315" t="s">
        <v>1904</v>
      </c>
      <c r="C77" s="1315" t="s">
        <v>1975</v>
      </c>
      <c r="D77" s="1319" t="s">
        <v>1831</v>
      </c>
      <c r="G77" s="1100"/>
    </row>
    <row r="78" spans="2:7" ht="15">
      <c r="B78" s="1313" t="s">
        <v>1905</v>
      </c>
      <c r="C78" s="1313" t="s">
        <v>1976</v>
      </c>
      <c r="D78" s="521"/>
    </row>
    <row r="79" spans="2:7" ht="15">
      <c r="B79" s="1315" t="s">
        <v>1906</v>
      </c>
      <c r="C79" s="1315" t="s">
        <v>1977</v>
      </c>
      <c r="D79" s="1319" t="s">
        <v>1831</v>
      </c>
      <c r="G79" s="1100"/>
    </row>
    <row r="80" spans="2:7" ht="15">
      <c r="B80" s="1315" t="s">
        <v>1907</v>
      </c>
      <c r="C80" s="1315" t="s">
        <v>1978</v>
      </c>
      <c r="D80" s="1319" t="s">
        <v>1831</v>
      </c>
      <c r="G80" s="1100"/>
    </row>
    <row r="81" spans="2:7" ht="15">
      <c r="B81" s="1315" t="s">
        <v>1908</v>
      </c>
      <c r="C81" s="1315" t="s">
        <v>1979</v>
      </c>
      <c r="D81" s="1319" t="s">
        <v>1831</v>
      </c>
      <c r="G81" s="1100"/>
    </row>
    <row r="82" spans="2:7" ht="15">
      <c r="B82" s="1315" t="s">
        <v>1909</v>
      </c>
      <c r="C82" s="1315" t="s">
        <v>1980</v>
      </c>
      <c r="D82" s="1319" t="s">
        <v>1831</v>
      </c>
      <c r="G82" s="1100"/>
    </row>
    <row r="83" spans="2:7" ht="15">
      <c r="B83" s="1315" t="s">
        <v>1910</v>
      </c>
      <c r="C83" s="1315" t="s">
        <v>1981</v>
      </c>
      <c r="D83" s="1319" t="s">
        <v>1831</v>
      </c>
      <c r="G83" s="1100"/>
    </row>
    <row r="84" spans="2:7" ht="15">
      <c r="B84" s="1315" t="s">
        <v>1911</v>
      </c>
      <c r="C84" s="1315" t="s">
        <v>1982</v>
      </c>
      <c r="D84" s="1319" t="s">
        <v>1831</v>
      </c>
      <c r="G84" s="1100"/>
    </row>
    <row r="85" spans="2:7" ht="15">
      <c r="B85" s="1315" t="s">
        <v>1912</v>
      </c>
      <c r="C85" s="1315" t="s">
        <v>1983</v>
      </c>
      <c r="D85" s="1319" t="s">
        <v>1831</v>
      </c>
      <c r="G85" s="1100"/>
    </row>
    <row r="86" spans="2:7" ht="15">
      <c r="B86" s="523" t="s">
        <v>1577</v>
      </c>
      <c r="C86" s="590"/>
      <c r="D86" s="1318"/>
      <c r="G86" s="1100"/>
    </row>
    <row r="87" spans="2:7" ht="15">
      <c r="B87" s="1313" t="s">
        <v>1827</v>
      </c>
      <c r="C87" s="1313" t="s">
        <v>1984</v>
      </c>
      <c r="D87" s="521" t="s">
        <v>1831</v>
      </c>
      <c r="G87" s="1100"/>
    </row>
    <row r="88" spans="2:7" ht="15">
      <c r="B88" s="1313" t="s">
        <v>1601</v>
      </c>
      <c r="C88" s="1313" t="s">
        <v>1985</v>
      </c>
      <c r="D88" s="521" t="s">
        <v>1831</v>
      </c>
      <c r="G88" s="1100"/>
    </row>
    <row r="89" spans="2:7" ht="15">
      <c r="B89" s="1313" t="s">
        <v>1607</v>
      </c>
      <c r="C89" s="1313" t="s">
        <v>1986</v>
      </c>
      <c r="D89" s="521" t="s">
        <v>1831</v>
      </c>
      <c r="G89" s="1100"/>
    </row>
    <row r="90" spans="2:7" ht="15">
      <c r="B90" s="1313" t="s">
        <v>1622</v>
      </c>
      <c r="C90" s="1313" t="s">
        <v>1987</v>
      </c>
      <c r="D90" s="521" t="s">
        <v>1831</v>
      </c>
      <c r="G90" s="1100"/>
    </row>
    <row r="91" spans="2:7" ht="30">
      <c r="B91" s="523" t="s">
        <v>1833</v>
      </c>
      <c r="C91" s="590"/>
      <c r="D91" s="1318" t="s">
        <v>2148</v>
      </c>
      <c r="G91" s="1100"/>
    </row>
    <row r="92" spans="2:7">
      <c r="D92" s="1321"/>
    </row>
    <row r="93" spans="2:7">
      <c r="D93" s="1321"/>
    </row>
    <row r="94" spans="2:7">
      <c r="D94" s="1321"/>
    </row>
    <row r="95" spans="2:7">
      <c r="D95" s="1321"/>
    </row>
  </sheetData>
  <hyperlinks>
    <hyperlink ref="D9" location="'1.1. Basic information'!A1" display="Go to 1.1. Basic information" xr:uid="{EB2D2DDD-6D90-41EB-8F20-4BE93AFC0968}"/>
    <hyperlink ref="D10" location="'1.2 The Board of Directors '!A1" display="Go to 1.2 The Board of Directors " xr:uid="{11F9CFA6-3C40-475B-9BA3-9D520FC4EAE1}"/>
    <hyperlink ref="D12" location="'2.1. Exchange rates'!A1" display="Go to 2.1. Exchange rates" xr:uid="{6DFB6C98-D5D5-4C4F-9B6B-EB8CFA0430E4}"/>
    <hyperlink ref="D13" location="'2.2 Judgements and Estimat.'!A1" display="Go to 2.2 Judgements and Estimat." xr:uid="{5BC0C064-4FC6-4B99-9C1E-DC9996813087}"/>
    <hyperlink ref="D15" location="'3.1. List of subsidiaries'!A1" display="Go to 3.1. List of subsidiaries" xr:uid="{CF99144C-0C68-442C-9461-B5509C50528E}"/>
    <hyperlink ref="D17" location="'4.1. Segments'!A1" display="Go to 4.1. Segments" xr:uid="{90A6C439-D337-41BE-B5F9-668DD2CACFBE}"/>
    <hyperlink ref="D20" location="'5.1.1. Revenue by Category'!A1" display="Go to 5.1.1. Revenue by Category" xr:uid="{FCCA46A4-D5F8-4FD3-93C5-3CB04036CAA9}"/>
    <hyperlink ref="D21" location="'5.1.2. Revenue by Segment'!A1" display="Go to 5.1.2. Revenue by Segment" xr:uid="{3AD3DD51-C760-4E67-83EC-72BBC06288CE}"/>
    <hyperlink ref="D22" location="'5.2. Costs by nature'!A1" display="Go to 5.2. Costs by nature" xr:uid="{258609E6-DCB3-4E4B-9302-FBF1FAE16C27}"/>
    <hyperlink ref="D23" location="'5.3 Other operating income &amp; ..'!A1" display="Go to 5.3 Other operating income &amp; .." xr:uid="{1DA98D39-4E3A-4C9D-82A6-1F9A6072372A}"/>
    <hyperlink ref="D24" location="'5.4 Financial income and costs'!A1" display="Go to 5.4 Financial income and costs" xr:uid="{0ADCD69F-2460-458D-B786-D3E1D4031190}"/>
    <hyperlink ref="D26" location="'5.5.1. Current Tax...'!A1" display="Go to 5.5.1. Current Tax..." xr:uid="{1888697A-4CAB-4A48-8D0D-2DB6D0745A11}"/>
    <hyperlink ref="D27" location="'5.5.2. Effective Tax Rate re...'!A1" display="Go to 5.5.2. Effective Tax Rate re..." xr:uid="{6B1DC13F-8863-4BB3-BD93-ACEBBB4F3795}"/>
    <hyperlink ref="D28" location="'5.5.3. Deferred Tax'!A1" display="Go to 5.5.3. Deferred Tax" xr:uid="{8558148B-5B36-451C-8494-275A031B28C4}"/>
    <hyperlink ref="D29" location="'5.6. Earnings Per Share'!A1" display="Go to 5.6. Earnings Per Share" xr:uid="{DF27B570-2499-421C-84EF-A5D11A094A67}"/>
    <hyperlink ref="D31" location="'6.1 Goodwill'!A1" display="Go to 6.1 Goodwill" xr:uid="{F63F90C6-E5D2-4601-B5F4-E08F61DD041C}"/>
    <hyperlink ref="D33" location="'6.2.1. Other intangible assets'!A1" display="Go to 6.2.1. Other intangible assets" xr:uid="{BB59D421-EE20-4CCA-B2BD-4CA5EAA1364C}"/>
    <hyperlink ref="D34" location="'6.2.2. Other intangible assets'!A1" display="Go to 6.2.2. Other intangible assets" xr:uid="{968EB605-B5C9-4DB2-92CA-A177E8D29CDA}"/>
    <hyperlink ref="D36" location="'6.3.1. Depreciation rates'!A1" display="Go to 6.3.1. Depreciation rates" xr:uid="{DD791B05-39C4-4FFD-B1A4-E66809A0BF59}"/>
    <hyperlink ref="D37" location="'6.3.2. Property, Plant &amp; Eq...'!A1" display="Go to 6.3.2. Property, Plant &amp; Eq..." xr:uid="{3560014B-AF4E-4CEF-8084-72AC402E3DCB}"/>
    <hyperlink ref="D38" location="'6.3.3. Advances'!A1" display="Go to 6.3.3. Advances" xr:uid="{F02DD59F-6DF0-48E9-8D90-09B0DBC3C44C}"/>
    <hyperlink ref="D40" location="'6.4.1. Right-of-use assets'!A1" display="Go to 6.4.1. Right-of-use assets" xr:uid="{0EA7E031-5A5C-4F7A-A8C2-D6A8C974BB0B}"/>
    <hyperlink ref="D41" location="'6.4.2. Lease liabilities'!A1" display="Go to 6.4.2. Lease liabilities" xr:uid="{11B836D5-BD73-4552-B63C-0A7737C5C517}"/>
    <hyperlink ref="D42" location="'6.4.3. Impact on P&amp;L'!Print_Area" display="&gt;&gt;&gt;" xr:uid="{AD0182CA-A743-4E16-8F48-CDBF7A1CE6F2}"/>
    <hyperlink ref="D43" location="'6.4.4. Impact on CF'!Print_Area" display="&gt;&gt;&gt;" xr:uid="{0FDE0EC1-1B1B-4060-A9A9-6BB04EEF81CA}"/>
    <hyperlink ref="D44" location="'6.5 Impairment of Non-fin...'!A1" display="Go to 6.5 Impairment of Non-fin..." xr:uid="{C5C07AA7-6594-46A8-8F6F-3CD50EDDF9CD}"/>
    <hyperlink ref="D45" location="'6.6. Inventory'!A1" display="Go to 6.6. Inventory" xr:uid="{EABC7A79-8A85-4F16-85E7-D4CED42D01CB}"/>
    <hyperlink ref="D46" location="'6.7. Trade Receivables'!A1" display="Go to 6.7. Trade Receivables" xr:uid="{BDEBB4AF-DC4D-4912-BFD7-FD402AC50C42}"/>
    <hyperlink ref="D48" location="'6.8.1. Loans Granted'!A1" display="Go to 6.8.1. Loans Granted" xr:uid="{0DC03280-3981-4BCF-A64E-C53188A5E68A}"/>
    <hyperlink ref="D49" location="'6.8.2. Current Loans Granted'!A1" display="Go to 6.8.2. Current Loans Granted" xr:uid="{66F9FF1D-2744-493A-9953-5FD239A80D1D}"/>
    <hyperlink ref="D50" location="'6.8.3. Changes in loss allow...'!A1" display="Go to 6.8.3. Changes in loss allow..." xr:uid="{C6CA320A-D3F4-4BF6-853D-83880090F248}"/>
    <hyperlink ref="D51" location="'6.8.4. Shares and Stocks'!A1" display="Go to 6.8.4. Shares and Stocks" xr:uid="{760CB331-F5D1-4383-878D-F08441BDBD22}"/>
    <hyperlink ref="D52" location="'6.8.5. Other financial assets'!A1" display="Go to 6.8.5. Other financial assets" xr:uid="{8DEB4AEE-C2B7-42E3-B234-004E359FB794}"/>
    <hyperlink ref="D53" location="'6.9. Right of Return Assets'!A1" display="Go to 6.9. Right of Return Assets" xr:uid="{FBCFC7DD-EEA9-4865-8969-51115C777AB5}"/>
    <hyperlink ref="D54" location="'6.10. Other Non-Financial...'!A1" display="Go to 6.10. Other Non-Financial..." xr:uid="{CACEE00F-DCBA-412B-82F9-B7550744E9BE}"/>
    <hyperlink ref="D55" location="'6.11. Liability for a written..'!A1" display="Go to 6.11. Liability for a written.." xr:uid="{55A4A66C-F14E-430A-ABF5-37CE1FED37AE}"/>
    <hyperlink ref="D56" location="'6.12. Trade payables &amp; other...'!A1" display="Go to 6.12. Trade payables &amp; other..." xr:uid="{BFB8B493-53FF-41A3-8BE3-E787F63597FD}"/>
    <hyperlink ref="D57" location="'6.13 Refund Liabilities'!A1" display="Go to 6.13 Refund Liabilities" xr:uid="{80EF38D1-069A-4969-A631-90C3A5BF33A8}"/>
    <hyperlink ref="D58" location="'6.14 Employee Benefits Liabi...'!A1" display="Go to 6.14 Employee Benefits Liabi..." xr:uid="{A9588BB3-B797-4F61-998D-AC625365B38B}"/>
    <hyperlink ref="D59" location="'6.15 Other Non-Financial Lia...'!A1" display="Go to 6.15 Other Non-Financial Lia..." xr:uid="{32EAE231-3310-4BF0-A828-BFBDA8C79AA9}"/>
    <hyperlink ref="D60" location="'6.16 Contract Liabilities'!A1" display="Go to 6.16 Contract Liabilities" xr:uid="{482A5E51-DAD6-4BE7-A6E3-02B995D7B12C}"/>
    <hyperlink ref="D61" location="'6.17 Provisions'!A1" display="Go to 6.17 Provisions" xr:uid="{FE025BAE-7397-402C-B3B5-0ABAB3B8A9F6}"/>
    <hyperlink ref="D63" location="'7.1 Capital Management'!A1" display="Go to 7.1 Capital Management" xr:uid="{2B1530F7-A051-4CC7-970A-BA5A23928D9C}"/>
    <hyperlink ref="D64" location="'7.2 Equity'!A1" display="Go to 7.2 Equity" xr:uid="{6E26C7DD-ACA6-40D7-9C69-F16945BF79D3}"/>
    <hyperlink ref="D66" location="'7.3.1. Debt '!A1" display="Go to 7.3.1. Debt " xr:uid="{694CF27C-BBCD-4D30-AF67-C2AC9A35616E}"/>
    <hyperlink ref="D67" location="'7.3.2. Debt'!A1" display="Go to 7.3.2. Debt" xr:uid="{46ECB76A-1EDA-4967-B557-5E066279FA95}"/>
    <hyperlink ref="D68" location="'7.4 Cash and Cash Equivalents'!A1" display="Go to 7.4 Cash and Cash Equivalents" xr:uid="{15B37067-1142-443F-A4A4-63C142ACD08A}"/>
    <hyperlink ref="D69" location="'7.5 Explanatory notes to the...'!A1" display="Go to 7.5 Explanatory notes to the..." xr:uid="{15755D7E-A40E-45C3-A825-F214BC52E954}"/>
    <hyperlink ref="D72" location="'8.1.1 Financial Instruments'!A1" display="Go to 8.1.1 Financial Instruments" xr:uid="{4E0849CD-464D-49F9-8DD2-872D853707BA}"/>
    <hyperlink ref="D73" location="'8.1.2. Financial Instruments'!A1" display="Go to 8.1.2. Financial Instruments" xr:uid="{FFFD1CB7-3DAF-432F-B80A-41966953E69B}"/>
    <hyperlink ref="D74" location="'8.1.3. Income, costs, gains and'!Print_Area" display="&gt;&gt;&gt;" xr:uid="{8EA14ACB-B042-4A62-9BCC-28D63E6BF16C}"/>
    <hyperlink ref="D75" location="'8.1.4. vPPAs'!Print_Area" display="&gt;&gt;&gt;" xr:uid="{8CFBB98C-B55D-4D45-9D3B-02A9BB082B43}"/>
    <hyperlink ref="D76" location="'8.1.5. vPPAs'!Print_Area" display="&gt;&gt;&gt;" xr:uid="{A53EF7F9-CB57-458A-8D3F-CD592D826491}"/>
    <hyperlink ref="D77" location="'8.1.6. vPPAs'!Print_Area" display="&gt;&gt;&gt;" xr:uid="{AF08B040-1376-4361-BA0A-AA85A1557994}"/>
    <hyperlink ref="D79" location="'8.2.1. Objectives &amp; principles'!A1" display="Go to 8.2.1. Objectives &amp; principles" xr:uid="{7557D4E3-12BF-45FB-BE79-25DBE8C85FFD}"/>
    <hyperlink ref="D80" location="'8.2.2. Objectives &amp; principles'!A1" display="Go to 8.2.2. Objectives &amp; principles" xr:uid="{059D20F9-3E9C-4AFA-948C-510DBA85A309}"/>
    <hyperlink ref="D81" location="'8.2.3. Interest rate risk'!Print_Area" display="&gt;&gt;&gt;" xr:uid="{7228E639-DB80-45D3-8AF9-457E2FEC9EA9}"/>
    <hyperlink ref="D82" location="'8.2.4. Market risk - FX'!Print_Area" display="&gt;&gt;&gt;" xr:uid="{39168356-C389-40B5-B8E1-67DA9A457198}"/>
    <hyperlink ref="D83" location="'8.2.5. Credit risk'!Print_Area" display="&gt;&gt;&gt;" xr:uid="{E482D6B0-1B9C-4224-987B-2A923A1A0C08}"/>
    <hyperlink ref="D84" location="'8.2.6. Credit risk TR'!Print_Area" display="&gt;&gt;&gt;" xr:uid="{F380C9DD-A60A-4529-84ED-87756457B3EB}"/>
    <hyperlink ref="D85" location="'8.2.7 Liquidity risk'!Print_Area" display="&gt;&gt;&gt;" xr:uid="{28082B3C-E018-428B-897A-D60675EC57F4}"/>
    <hyperlink ref="D87" location="'9.2. Share based payments'!A1" display="Go to 9.2. Share based payments" xr:uid="{7F0A4437-C98B-485C-80BA-4F192E5BF809}"/>
    <hyperlink ref="D88" location="'9.3 Transactions with relate...'!A1" display="Go to 9.3 Transactions with relate..." xr:uid="{1A0E2897-887F-4209-B010-D72F09024BCF}"/>
    <hyperlink ref="D89" location="'9.4 Compensation of the key...'!A1" display="Go to 9.4 Compensation of the key..." xr:uid="{19115AF9-7CE8-492D-A16D-DFB069CD380D}"/>
    <hyperlink ref="D90" location="'9.6 Information on the remun...'!A1" display="Go to 9.6 Information on the remun..." xr:uid="{D7F4E66E-AC3A-4DBC-878A-347DC2544C3F}"/>
    <hyperlink ref="D91" location="'Last page'!A1" display="Go to Last page" xr:uid="{295094AE-7454-4F41-A53A-794E64D7293B}"/>
  </hyperlink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EF1B99-FE62-4408-8EB1-AB269DB6BA30}">
  <sheetPr codeName="Sheet8">
    <tabColor theme="6"/>
  </sheetPr>
  <dimension ref="D1:CY2494"/>
  <sheetViews>
    <sheetView showGridLines="0" zoomScale="85" zoomScaleNormal="85" zoomScaleSheetLayoutView="100" workbookViewId="0">
      <pane ySplit="8" topLeftCell="A9" activePane="bottomLeft" state="frozen"/>
      <selection activeCell="B1" sqref="B1"/>
      <selection pane="bottomLeft" activeCell="F14" sqref="F14"/>
    </sheetView>
  </sheetViews>
  <sheetFormatPr defaultColWidth="8.5546875" defaultRowHeight="13.2"/>
  <cols>
    <col min="1" max="3" width="4.5546875" style="11" customWidth="1"/>
    <col min="4" max="4" width="27.44140625" style="11" customWidth="1"/>
    <col min="5" max="5" width="60.21875" style="423" bestFit="1" customWidth="1"/>
    <col min="6" max="6" width="29.77734375" style="11" customWidth="1"/>
    <col min="7" max="7" width="60.77734375" style="11" customWidth="1"/>
    <col min="8" max="8" width="4.5546875" style="11" customWidth="1"/>
    <col min="9" max="10" width="8.77734375" style="11" customWidth="1"/>
    <col min="11" max="11" width="4.5546875" style="11" customWidth="1"/>
    <col min="12" max="12" width="8.77734375" style="11" customWidth="1"/>
    <col min="13" max="18" width="8.5546875" style="11"/>
    <col min="19" max="19" width="8.5546875" style="11" customWidth="1"/>
    <col min="20" max="16384" width="8.5546875" style="11"/>
  </cols>
  <sheetData>
    <row r="1" spans="4:7">
      <c r="D1" s="658"/>
    </row>
    <row r="2" spans="4:7">
      <c r="D2" s="658"/>
    </row>
    <row r="3" spans="4:7">
      <c r="D3" s="658"/>
    </row>
    <row r="4" spans="4:7">
      <c r="D4" s="658"/>
    </row>
    <row r="5" spans="4:7">
      <c r="D5" s="658"/>
    </row>
    <row r="6" spans="4:7">
      <c r="D6" s="658"/>
    </row>
    <row r="7" spans="4:7">
      <c r="D7" s="659" t="s">
        <v>1989</v>
      </c>
    </row>
    <row r="8" spans="4:7">
      <c r="D8" s="19" t="s">
        <v>1808</v>
      </c>
      <c r="E8" s="670"/>
      <c r="F8" s="19" t="s">
        <v>196</v>
      </c>
      <c r="G8" s="20"/>
    </row>
    <row r="9" spans="4:7">
      <c r="D9" s="325" t="s">
        <v>201</v>
      </c>
      <c r="E9" s="681" t="s">
        <v>203</v>
      </c>
      <c r="F9" s="325" t="s">
        <v>202</v>
      </c>
      <c r="G9" s="21" t="s">
        <v>203</v>
      </c>
    </row>
    <row r="10" spans="4:7">
      <c r="D10" s="325" t="s">
        <v>204</v>
      </c>
      <c r="E10" s="681" t="s">
        <v>206</v>
      </c>
      <c r="F10" s="325" t="s">
        <v>205</v>
      </c>
      <c r="G10" s="21" t="s">
        <v>206</v>
      </c>
    </row>
    <row r="11" spans="4:7">
      <c r="D11" s="325" t="s">
        <v>207</v>
      </c>
      <c r="E11" s="681" t="s">
        <v>208</v>
      </c>
      <c r="F11" s="325" t="s">
        <v>2230</v>
      </c>
      <c r="G11" s="21" t="s">
        <v>2229</v>
      </c>
    </row>
    <row r="12" spans="4:7">
      <c r="D12" s="325" t="s">
        <v>209</v>
      </c>
      <c r="E12" s="681" t="s">
        <v>210</v>
      </c>
      <c r="F12" s="325" t="s">
        <v>2231</v>
      </c>
      <c r="G12" s="21" t="s">
        <v>2228</v>
      </c>
    </row>
    <row r="13" spans="4:7" ht="79.2">
      <c r="D13" s="325" t="s">
        <v>211</v>
      </c>
      <c r="E13" s="681" t="s">
        <v>212</v>
      </c>
      <c r="F13" s="325" t="s">
        <v>2232</v>
      </c>
      <c r="G13" s="21" t="s">
        <v>2227</v>
      </c>
    </row>
    <row r="19" spans="5:10">
      <c r="E19" s="683"/>
      <c r="G19" s="584"/>
    </row>
    <row r="26" spans="5:10" ht="15.75" customHeight="1"/>
    <row r="27" spans="5:10" ht="15.75" customHeight="1"/>
    <row r="30" spans="5:10">
      <c r="J30" s="4"/>
    </row>
    <row r="31" spans="5:10">
      <c r="J31" s="8"/>
    </row>
    <row r="32" spans="5:10">
      <c r="J32" s="15"/>
    </row>
    <row r="33" spans="8:11">
      <c r="J33" s="15"/>
    </row>
    <row r="34" spans="8:11">
      <c r="H34" s="15"/>
      <c r="K34" s="15"/>
    </row>
    <row r="35" spans="8:11">
      <c r="H35" s="15"/>
      <c r="K35" s="15"/>
    </row>
    <row r="36" spans="8:11">
      <c r="H36" s="15"/>
      <c r="K36" s="15"/>
    </row>
    <row r="37" spans="8:11">
      <c r="H37" s="15"/>
      <c r="K37" s="15"/>
    </row>
    <row r="2494" spans="102:103">
      <c r="CX2494" s="11" t="s">
        <v>0</v>
      </c>
      <c r="CY2494" s="11" t="s">
        <v>0</v>
      </c>
    </row>
  </sheetData>
  <hyperlinks>
    <hyperlink ref="D7" location="'CFS FY''25 notes &gt;&gt;&gt;'!A1" display="&lt;&lt;&lt; Back to the Agenda" xr:uid="{68143820-EEC6-49C4-A893-1B6A3E881B49}"/>
  </hyperlinks>
  <pageMargins left="0.7" right="0.7" top="0.75" bottom="0.75" header="0.3" footer="0.3"/>
  <pageSetup paperSize="9" scale="43"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720A7A-0533-4940-A7A9-5564CB41DCB0}">
  <sheetPr codeName="Sheet9">
    <tabColor theme="6"/>
  </sheetPr>
  <dimension ref="D1:CY2493"/>
  <sheetViews>
    <sheetView showGridLines="0" zoomScale="85" zoomScaleNormal="85" zoomScaleSheetLayoutView="100" workbookViewId="0">
      <pane ySplit="8" topLeftCell="A9" activePane="bottomLeft" state="frozen"/>
      <selection activeCell="C1" sqref="C1"/>
      <selection pane="bottomLeft" activeCell="G20" sqref="G20"/>
    </sheetView>
  </sheetViews>
  <sheetFormatPr defaultColWidth="8.5546875" defaultRowHeight="12"/>
  <cols>
    <col min="1" max="3" width="4.5546875" style="2" customWidth="1"/>
    <col min="4" max="4" width="28.5546875" style="2" customWidth="1"/>
    <col min="5" max="5" width="60.77734375" style="416" customWidth="1"/>
    <col min="6" max="6" width="31" style="2" customWidth="1"/>
    <col min="7" max="7" width="60.77734375" style="2" customWidth="1"/>
    <col min="8" max="8" width="4.5546875" style="2" customWidth="1"/>
    <col min="9" max="10" width="8.77734375" style="2" customWidth="1"/>
    <col min="11" max="11" width="4.5546875" style="2" customWidth="1"/>
    <col min="12" max="12" width="8.77734375" style="2" customWidth="1"/>
    <col min="13" max="18" width="8.5546875" style="2"/>
    <col min="19" max="19" width="8.5546875" style="2" customWidth="1"/>
    <col min="20" max="16384" width="8.5546875" style="2"/>
  </cols>
  <sheetData>
    <row r="1" spans="4:7" ht="13.2">
      <c r="D1" s="658"/>
    </row>
    <row r="2" spans="4:7" ht="13.2">
      <c r="D2" s="658"/>
    </row>
    <row r="3" spans="4:7" ht="13.2">
      <c r="D3" s="658"/>
    </row>
    <row r="4" spans="4:7" ht="13.2">
      <c r="D4" s="658"/>
    </row>
    <row r="5" spans="4:7" ht="13.2">
      <c r="D5" s="658"/>
    </row>
    <row r="6" spans="4:7" ht="13.2">
      <c r="D6" s="658"/>
    </row>
    <row r="7" spans="4:7" ht="13.2">
      <c r="D7" s="659" t="s">
        <v>1989</v>
      </c>
    </row>
    <row r="8" spans="4:7">
      <c r="D8" s="1442" t="s">
        <v>195</v>
      </c>
      <c r="E8" s="1441"/>
      <c r="F8" s="1440" t="s">
        <v>1746</v>
      </c>
      <c r="G8" s="1441"/>
    </row>
    <row r="9" spans="4:7" ht="15" customHeight="1">
      <c r="D9" s="6" t="s">
        <v>1765</v>
      </c>
      <c r="E9" s="681" t="s">
        <v>1766</v>
      </c>
      <c r="F9" s="6" t="s">
        <v>1765</v>
      </c>
      <c r="G9" s="21" t="s">
        <v>2233</v>
      </c>
    </row>
    <row r="10" spans="4:7" ht="15" customHeight="1">
      <c r="D10" s="6" t="s">
        <v>1767</v>
      </c>
      <c r="E10" s="681" t="s">
        <v>1766</v>
      </c>
      <c r="F10" s="6" t="s">
        <v>1767</v>
      </c>
      <c r="G10" s="21" t="s">
        <v>2233</v>
      </c>
    </row>
    <row r="11" spans="4:7" ht="15" customHeight="1">
      <c r="D11" s="6" t="s">
        <v>1768</v>
      </c>
      <c r="E11" s="681" t="s">
        <v>1766</v>
      </c>
      <c r="F11" s="6" t="s">
        <v>1768</v>
      </c>
      <c r="G11" s="21" t="s">
        <v>2233</v>
      </c>
    </row>
    <row r="12" spans="4:7" ht="15" customHeight="1">
      <c r="D12" s="6" t="s">
        <v>1769</v>
      </c>
      <c r="E12" s="681" t="s">
        <v>1766</v>
      </c>
      <c r="F12" s="6" t="s">
        <v>1769</v>
      </c>
      <c r="G12" s="21" t="s">
        <v>2233</v>
      </c>
    </row>
    <row r="13" spans="4:7" ht="15" customHeight="1">
      <c r="D13" s="6" t="s">
        <v>1770</v>
      </c>
      <c r="E13" s="681" t="s">
        <v>1766</v>
      </c>
      <c r="F13" s="6" t="s">
        <v>1770</v>
      </c>
      <c r="G13" s="21" t="s">
        <v>2233</v>
      </c>
    </row>
    <row r="14" spans="4:7" ht="15" customHeight="1">
      <c r="D14" s="6" t="s">
        <v>1771</v>
      </c>
      <c r="E14" s="681" t="s">
        <v>1766</v>
      </c>
      <c r="F14" s="6" t="s">
        <v>1771</v>
      </c>
      <c r="G14" s="21" t="s">
        <v>2233</v>
      </c>
    </row>
    <row r="15" spans="4:7" ht="15" customHeight="1">
      <c r="D15" s="6" t="s">
        <v>1772</v>
      </c>
      <c r="E15" s="681" t="s">
        <v>1773</v>
      </c>
      <c r="F15" s="6" t="s">
        <v>1772</v>
      </c>
      <c r="G15" s="21" t="s">
        <v>2234</v>
      </c>
    </row>
    <row r="18" spans="5:10">
      <c r="E18" s="682"/>
      <c r="G18" s="17"/>
    </row>
    <row r="25" spans="5:10" ht="15.75" customHeight="1"/>
    <row r="26" spans="5:10" ht="15.75" customHeight="1"/>
    <row r="29" spans="5:10">
      <c r="J29" s="4"/>
    </row>
    <row r="30" spans="5:10" ht="13.2">
      <c r="J30" s="8"/>
    </row>
    <row r="31" spans="5:10">
      <c r="J31" s="15"/>
    </row>
    <row r="32" spans="5:10">
      <c r="J32" s="15"/>
    </row>
    <row r="33" spans="8:11">
      <c r="H33" s="15"/>
      <c r="K33" s="15"/>
    </row>
    <row r="34" spans="8:11">
      <c r="H34" s="15"/>
      <c r="K34" s="15"/>
    </row>
    <row r="35" spans="8:11">
      <c r="H35" s="15"/>
      <c r="K35" s="15"/>
    </row>
    <row r="36" spans="8:11">
      <c r="H36" s="15"/>
      <c r="K36" s="15"/>
    </row>
    <row r="2493" spans="102:103">
      <c r="CX2493" s="2" t="s">
        <v>0</v>
      </c>
      <c r="CY2493" s="2" t="s">
        <v>0</v>
      </c>
    </row>
  </sheetData>
  <mergeCells count="2">
    <mergeCell ref="F8:G8"/>
    <mergeCell ref="D8:E8"/>
  </mergeCells>
  <hyperlinks>
    <hyperlink ref="D7" location="'CFS FY''25 notes &gt;&gt;&gt;'!A1" display="&lt;&lt;&lt; Back to the Agenda" xr:uid="{8F08915E-7942-4839-BAEE-91C35357667E}"/>
  </hyperlinks>
  <pageMargins left="0.7" right="0.7" top="0.75" bottom="0.75" header="0.3" footer="0.3"/>
  <pageSetup paperSize="9" scale="43"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633CC5-17D4-49CF-8B09-8DAC35703C82}">
  <sheetPr codeName="Sheet10">
    <tabColor theme="6"/>
  </sheetPr>
  <dimension ref="D1:DA2491"/>
  <sheetViews>
    <sheetView showGridLines="0" zoomScale="85" zoomScaleNormal="85" zoomScaleSheetLayoutView="100" workbookViewId="0">
      <pane ySplit="8" topLeftCell="A9" activePane="bottomLeft" state="frozen"/>
      <selection pane="bottomLeft" activeCell="D7" sqref="D7"/>
    </sheetView>
  </sheetViews>
  <sheetFormatPr defaultColWidth="8.5546875" defaultRowHeight="13.2"/>
  <cols>
    <col min="1" max="3" width="4.5546875" style="11" customWidth="1"/>
    <col min="4" max="4" width="24.21875" style="11" customWidth="1"/>
    <col min="5" max="5" width="31.21875" style="11" bestFit="1" customWidth="1"/>
    <col min="6" max="6" width="10.21875" style="423" bestFit="1" customWidth="1"/>
    <col min="7" max="7" width="48.44140625" style="11" bestFit="1" customWidth="1"/>
    <col min="8" max="9" width="10.21875" style="11" bestFit="1" customWidth="1"/>
    <col min="10" max="10" width="4.5546875" style="11" customWidth="1"/>
    <col min="11" max="12" width="8.77734375" style="11" customWidth="1"/>
    <col min="13" max="13" width="4.5546875" style="11" customWidth="1"/>
    <col min="14" max="14" width="8.77734375" style="11" customWidth="1"/>
    <col min="15" max="20" width="8.5546875" style="11"/>
    <col min="21" max="21" width="8.5546875" style="11" customWidth="1"/>
    <col min="22" max="16384" width="8.5546875" style="11"/>
  </cols>
  <sheetData>
    <row r="1" spans="4:9">
      <c r="D1" s="658"/>
    </row>
    <row r="2" spans="4:9">
      <c r="D2" s="658"/>
      <c r="E2" s="656"/>
    </row>
    <row r="3" spans="4:9">
      <c r="D3" s="658"/>
    </row>
    <row r="4" spans="4:9">
      <c r="D4" s="658"/>
    </row>
    <row r="5" spans="4:9">
      <c r="D5" s="658"/>
    </row>
    <row r="6" spans="4:9">
      <c r="D6" s="658"/>
    </row>
    <row r="7" spans="4:9">
      <c r="D7" s="659" t="s">
        <v>1989</v>
      </c>
    </row>
    <row r="8" spans="4:9">
      <c r="D8" s="19" t="s">
        <v>1808</v>
      </c>
      <c r="E8" s="19"/>
      <c r="F8" s="670"/>
      <c r="G8" s="19" t="s">
        <v>1746</v>
      </c>
      <c r="H8" s="19"/>
      <c r="I8" s="20"/>
    </row>
    <row r="9" spans="4:9" ht="67.5" customHeight="1">
      <c r="D9" s="1314" t="s">
        <v>1625</v>
      </c>
      <c r="E9" s="657"/>
      <c r="F9" s="671"/>
      <c r="G9" s="657" t="s">
        <v>1844</v>
      </c>
      <c r="H9" s="657"/>
      <c r="I9" s="657"/>
    </row>
    <row r="10" spans="4:9" ht="15" customHeight="1" thickBot="1">
      <c r="D10" s="330" t="s">
        <v>1624</v>
      </c>
      <c r="E10" s="331" t="s">
        <v>401</v>
      </c>
      <c r="F10" s="678" t="s">
        <v>402</v>
      </c>
      <c r="G10" s="330" t="s">
        <v>1628</v>
      </c>
      <c r="H10" s="331" t="s">
        <v>401</v>
      </c>
      <c r="I10" s="331" t="s">
        <v>402</v>
      </c>
    </row>
    <row r="11" spans="4:9" ht="15" customHeight="1" thickTop="1">
      <c r="D11" s="12" t="s">
        <v>1177</v>
      </c>
      <c r="E11" s="326">
        <v>4.2401609561752966</v>
      </c>
      <c r="F11" s="673">
        <v>4.3065317460317445</v>
      </c>
      <c r="G11" s="12" t="s">
        <v>1177</v>
      </c>
      <c r="H11" s="326">
        <v>4.2401609561752966</v>
      </c>
      <c r="I11" s="326">
        <v>4.3065317460317445</v>
      </c>
    </row>
    <row r="12" spans="4:9" ht="15" customHeight="1">
      <c r="D12" s="12" t="s">
        <v>1520</v>
      </c>
      <c r="E12" s="326">
        <v>0.84101513944223139</v>
      </c>
      <c r="F12" s="673">
        <v>0.865677380952381</v>
      </c>
      <c r="G12" s="12" t="s">
        <v>1520</v>
      </c>
      <c r="H12" s="326">
        <v>0.84101513944223139</v>
      </c>
      <c r="I12" s="326">
        <v>0.865677380952381</v>
      </c>
    </row>
    <row r="13" spans="4:9" ht="54" customHeight="1">
      <c r="D13" s="657" t="s">
        <v>1626</v>
      </c>
      <c r="E13" s="657"/>
      <c r="F13" s="671"/>
      <c r="G13" s="657" t="s">
        <v>1845</v>
      </c>
      <c r="H13" s="657"/>
      <c r="I13" s="657"/>
    </row>
    <row r="14" spans="4:9" ht="15" customHeight="1" thickBot="1">
      <c r="D14" s="330" t="s">
        <v>1627</v>
      </c>
      <c r="E14" s="332" t="s">
        <v>604</v>
      </c>
      <c r="F14" s="679" t="s">
        <v>605</v>
      </c>
      <c r="G14" s="330" t="s">
        <v>1629</v>
      </c>
      <c r="H14" s="332" t="s">
        <v>604</v>
      </c>
      <c r="I14" s="332" t="s">
        <v>605</v>
      </c>
    </row>
    <row r="15" spans="4:9" ht="15" customHeight="1" thickTop="1">
      <c r="D15" s="12" t="s">
        <v>1519</v>
      </c>
      <c r="E15" s="326">
        <v>3.6015999999999999</v>
      </c>
      <c r="F15" s="673">
        <v>4.1012000000000004</v>
      </c>
      <c r="G15" s="12" t="s">
        <v>1519</v>
      </c>
      <c r="H15" s="326">
        <v>3.6015999999999999</v>
      </c>
      <c r="I15" s="326">
        <v>4.1012000000000004</v>
      </c>
    </row>
    <row r="16" spans="4:9" ht="15" customHeight="1">
      <c r="D16" s="12" t="s">
        <v>1177</v>
      </c>
      <c r="E16" s="326">
        <v>4.2267000000000001</v>
      </c>
      <c r="F16" s="673">
        <v>4.2729999999999997</v>
      </c>
      <c r="G16" s="12" t="s">
        <v>1177</v>
      </c>
      <c r="H16" s="326">
        <v>4.2267000000000001</v>
      </c>
      <c r="I16" s="326">
        <v>4.2729999999999997</v>
      </c>
    </row>
    <row r="17" spans="4:13" ht="15" customHeight="1">
      <c r="D17" s="12" t="s">
        <v>1520</v>
      </c>
      <c r="E17" s="326">
        <v>0.82909999999999995</v>
      </c>
      <c r="F17" s="673">
        <v>0.8589</v>
      </c>
      <c r="G17" s="12" t="s">
        <v>1520</v>
      </c>
      <c r="H17" s="326">
        <v>0.82909999999999995</v>
      </c>
      <c r="I17" s="326">
        <v>0.8589</v>
      </c>
    </row>
    <row r="18" spans="4:13" ht="15" customHeight="1">
      <c r="D18" s="563" t="s">
        <v>1518</v>
      </c>
      <c r="E18" s="327">
        <v>4.8399000000000001</v>
      </c>
      <c r="F18" s="680">
        <v>5.1487999999999996</v>
      </c>
      <c r="G18" s="563" t="s">
        <v>1518</v>
      </c>
      <c r="H18" s="327">
        <v>4.8399000000000001</v>
      </c>
      <c r="I18" s="327">
        <v>5.1487999999999996</v>
      </c>
    </row>
    <row r="23" spans="4:13" ht="15.75" customHeight="1"/>
    <row r="24" spans="4:13" ht="15.75" customHeight="1"/>
    <row r="27" spans="4:13">
      <c r="L27" s="4"/>
    </row>
    <row r="28" spans="4:13">
      <c r="L28" s="8"/>
    </row>
    <row r="29" spans="4:13">
      <c r="L29" s="15"/>
    </row>
    <row r="30" spans="4:13">
      <c r="L30" s="15"/>
    </row>
    <row r="31" spans="4:13">
      <c r="J31" s="15"/>
      <c r="M31" s="15"/>
    </row>
    <row r="32" spans="4:13">
      <c r="J32" s="15"/>
      <c r="M32" s="15"/>
    </row>
    <row r="33" spans="10:13">
      <c r="J33" s="15"/>
      <c r="M33" s="15"/>
    </row>
    <row r="34" spans="10:13">
      <c r="J34" s="15"/>
      <c r="M34" s="15"/>
    </row>
    <row r="2491" spans="104:105">
      <c r="CZ2491" s="11" t="s">
        <v>0</v>
      </c>
      <c r="DA2491" s="11" t="s">
        <v>0</v>
      </c>
    </row>
  </sheetData>
  <hyperlinks>
    <hyperlink ref="D7" location="'CFS FY''25 notes &gt;&gt;&gt;'!A1" display="&lt;&lt;&lt; Back to the Agenda" xr:uid="{980DDF05-C98B-45A7-BE67-221DE909EE81}"/>
  </hyperlinks>
  <pageMargins left="0.7" right="0.7" top="0.75" bottom="0.75" header="0.3" footer="0.3"/>
  <pageSetup paperSize="9" scale="43"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E86ACF-00B2-4DA3-B978-BA59C3620B5B}">
  <sheetPr codeName="Sheet11">
    <tabColor theme="6"/>
  </sheetPr>
  <dimension ref="D1:DA2492"/>
  <sheetViews>
    <sheetView showGridLines="0" zoomScale="70" zoomScaleNormal="70" zoomScaleSheetLayoutView="100" workbookViewId="0">
      <pane ySplit="8" topLeftCell="A9" activePane="bottomLeft" state="frozen"/>
      <selection activeCell="C1" sqref="C1"/>
      <selection pane="bottomLeft" activeCell="D7" sqref="D7"/>
    </sheetView>
  </sheetViews>
  <sheetFormatPr defaultColWidth="8.5546875" defaultRowHeight="13.2"/>
  <cols>
    <col min="1" max="3" width="4.5546875" style="11" customWidth="1"/>
    <col min="4" max="4" width="83.77734375" style="11" bestFit="1" customWidth="1"/>
    <col min="5" max="5" width="4.77734375" style="11" bestFit="1" customWidth="1"/>
    <col min="6" max="6" width="7.5546875" style="11" customWidth="1"/>
    <col min="7" max="7" width="7.5546875" style="423" customWidth="1"/>
    <col min="8" max="8" width="95" style="11" bestFit="1" customWidth="1"/>
    <col min="9" max="9" width="7.44140625" style="11" customWidth="1"/>
    <col min="10" max="11" width="7.5546875" style="11" customWidth="1"/>
    <col min="12" max="12" width="8.77734375" style="11" customWidth="1"/>
    <col min="13" max="13" width="4.5546875" style="11" customWidth="1"/>
    <col min="14" max="14" width="8.77734375" style="11" customWidth="1"/>
    <col min="15" max="20" width="8.5546875" style="11"/>
    <col min="21" max="21" width="8.5546875" style="11" customWidth="1"/>
    <col min="22" max="16384" width="8.5546875" style="11"/>
  </cols>
  <sheetData>
    <row r="1" spans="4:11">
      <c r="D1" s="658"/>
    </row>
    <row r="2" spans="4:11">
      <c r="D2" s="658"/>
      <c r="E2" s="656"/>
    </row>
    <row r="3" spans="4:11">
      <c r="D3" s="658"/>
    </row>
    <row r="4" spans="4:11">
      <c r="D4" s="658"/>
    </row>
    <row r="5" spans="4:11">
      <c r="D5" s="658"/>
    </row>
    <row r="6" spans="4:11">
      <c r="D6" s="658"/>
    </row>
    <row r="7" spans="4:11">
      <c r="D7" s="659" t="s">
        <v>1989</v>
      </c>
    </row>
    <row r="8" spans="4:11">
      <c r="D8" s="19" t="s">
        <v>1808</v>
      </c>
      <c r="E8" s="19"/>
      <c r="F8" s="19"/>
      <c r="G8" s="670"/>
      <c r="H8" s="19" t="s">
        <v>196</v>
      </c>
      <c r="I8" s="19"/>
      <c r="J8" s="19"/>
      <c r="K8" s="19"/>
    </row>
    <row r="9" spans="4:11" ht="40.5" customHeight="1">
      <c r="D9" s="657" t="s">
        <v>1732</v>
      </c>
      <c r="E9" s="657"/>
      <c r="F9" s="657"/>
      <c r="G9" s="671"/>
      <c r="H9" s="657" t="s">
        <v>1846</v>
      </c>
      <c r="I9" s="657"/>
      <c r="J9" s="657"/>
      <c r="K9" s="657"/>
    </row>
    <row r="10" spans="4:11" ht="15" customHeight="1">
      <c r="D10" s="564" t="s">
        <v>1722</v>
      </c>
      <c r="E10" s="565" t="s">
        <v>347</v>
      </c>
      <c r="F10" s="565" t="s">
        <v>1723</v>
      </c>
      <c r="G10" s="672" t="s">
        <v>1724</v>
      </c>
      <c r="H10" s="564" t="s">
        <v>1745</v>
      </c>
      <c r="I10" s="565" t="s">
        <v>361</v>
      </c>
      <c r="J10" s="565" t="s">
        <v>1847</v>
      </c>
      <c r="K10" s="566" t="s">
        <v>1848</v>
      </c>
    </row>
    <row r="11" spans="4:11" ht="14.1" customHeight="1">
      <c r="D11" s="12" t="s">
        <v>1725</v>
      </c>
      <c r="E11" s="414">
        <v>3</v>
      </c>
      <c r="F11" s="326" t="s">
        <v>1726</v>
      </c>
      <c r="G11" s="673" t="s">
        <v>1726</v>
      </c>
      <c r="H11" s="12" t="s">
        <v>1734</v>
      </c>
      <c r="I11" s="414">
        <v>3</v>
      </c>
      <c r="J11" s="326" t="s">
        <v>1726</v>
      </c>
      <c r="K11" s="409" t="s">
        <v>1726</v>
      </c>
    </row>
    <row r="12" spans="4:11" ht="14.1" customHeight="1">
      <c r="D12" s="12" t="s">
        <v>97</v>
      </c>
      <c r="E12" s="414">
        <v>5.0999999999999996</v>
      </c>
      <c r="F12" s="326" t="s">
        <v>1726</v>
      </c>
      <c r="G12" s="673" t="s">
        <v>1726</v>
      </c>
      <c r="H12" s="12" t="s">
        <v>1735</v>
      </c>
      <c r="I12" s="414">
        <v>5.0999999999999996</v>
      </c>
      <c r="J12" s="326" t="s">
        <v>1726</v>
      </c>
      <c r="K12" s="409" t="s">
        <v>1726</v>
      </c>
    </row>
    <row r="13" spans="4:11" ht="14.1" customHeight="1">
      <c r="D13" s="12" t="s">
        <v>1727</v>
      </c>
      <c r="E13" s="414">
        <v>5.5</v>
      </c>
      <c r="F13" s="326" t="s">
        <v>1726</v>
      </c>
      <c r="G13" s="673" t="s">
        <v>1726</v>
      </c>
      <c r="H13" s="12" t="s">
        <v>1736</v>
      </c>
      <c r="I13" s="414">
        <v>5.5</v>
      </c>
      <c r="J13" s="326" t="s">
        <v>1726</v>
      </c>
      <c r="K13" s="409" t="s">
        <v>1726</v>
      </c>
    </row>
    <row r="14" spans="4:11" ht="14.1" customHeight="1">
      <c r="D14" s="12" t="s">
        <v>123</v>
      </c>
      <c r="E14" s="414">
        <v>6.2</v>
      </c>
      <c r="F14" s="326" t="s">
        <v>1726</v>
      </c>
      <c r="G14" s="673" t="s">
        <v>1726</v>
      </c>
      <c r="H14" s="12" t="s">
        <v>1737</v>
      </c>
      <c r="I14" s="414">
        <v>6.2</v>
      </c>
      <c r="J14" s="326" t="s">
        <v>1726</v>
      </c>
      <c r="K14" s="409" t="s">
        <v>1726</v>
      </c>
    </row>
    <row r="15" spans="4:11" ht="14.1" customHeight="1">
      <c r="D15" s="12" t="s">
        <v>125</v>
      </c>
      <c r="E15" s="414">
        <v>6.3</v>
      </c>
      <c r="F15" s="326"/>
      <c r="G15" s="673" t="s">
        <v>1726</v>
      </c>
      <c r="H15" s="12" t="s">
        <v>126</v>
      </c>
      <c r="I15" s="414">
        <v>6.3</v>
      </c>
      <c r="J15" s="326"/>
      <c r="K15" s="409" t="s">
        <v>1726</v>
      </c>
    </row>
    <row r="16" spans="4:11" ht="14.1" customHeight="1">
      <c r="D16" s="12" t="s">
        <v>1728</v>
      </c>
      <c r="E16" s="414">
        <v>6.4</v>
      </c>
      <c r="F16" s="326" t="s">
        <v>1726</v>
      </c>
      <c r="G16" s="673" t="s">
        <v>1726</v>
      </c>
      <c r="H16" s="12" t="s">
        <v>1738</v>
      </c>
      <c r="I16" s="414">
        <v>6.4</v>
      </c>
      <c r="J16" s="326" t="s">
        <v>1726</v>
      </c>
      <c r="K16" s="409" t="s">
        <v>1726</v>
      </c>
    </row>
    <row r="17" spans="4:13" ht="14.1" customHeight="1">
      <c r="D17" s="12" t="s">
        <v>1729</v>
      </c>
      <c r="E17" s="414">
        <v>6.5</v>
      </c>
      <c r="F17" s="326"/>
      <c r="G17" s="673" t="s">
        <v>1726</v>
      </c>
      <c r="H17" s="12" t="s">
        <v>1739</v>
      </c>
      <c r="I17" s="414">
        <v>6.5</v>
      </c>
      <c r="J17" s="326"/>
      <c r="K17" s="409" t="s">
        <v>1726</v>
      </c>
    </row>
    <row r="18" spans="4:13" ht="14.1" customHeight="1">
      <c r="D18" s="12" t="s">
        <v>140</v>
      </c>
      <c r="E18" s="414">
        <v>6.7</v>
      </c>
      <c r="F18" s="326" t="s">
        <v>1726</v>
      </c>
      <c r="G18" s="673" t="s">
        <v>1726</v>
      </c>
      <c r="H18" s="12" t="s">
        <v>1740</v>
      </c>
      <c r="I18" s="414">
        <v>6.7</v>
      </c>
      <c r="J18" s="326" t="s">
        <v>1726</v>
      </c>
      <c r="K18" s="409" t="s">
        <v>1726</v>
      </c>
    </row>
    <row r="19" spans="4:13" ht="14.1" customHeight="1">
      <c r="D19" s="12" t="s">
        <v>151</v>
      </c>
      <c r="E19" s="414">
        <v>6.11</v>
      </c>
      <c r="F19" s="326"/>
      <c r="G19" s="673" t="s">
        <v>1726</v>
      </c>
      <c r="H19" s="12" t="s">
        <v>1741</v>
      </c>
      <c r="I19" s="414">
        <v>6.11</v>
      </c>
      <c r="J19" s="326"/>
      <c r="K19" s="409" t="s">
        <v>1726</v>
      </c>
    </row>
    <row r="20" spans="4:13" ht="14.1" customHeight="1">
      <c r="D20" s="12" t="s">
        <v>1730</v>
      </c>
      <c r="E20" s="414">
        <v>6.12</v>
      </c>
      <c r="F20" s="326" t="s">
        <v>1726</v>
      </c>
      <c r="G20" s="673" t="s">
        <v>1726</v>
      </c>
      <c r="H20" s="12" t="s">
        <v>1742</v>
      </c>
      <c r="I20" s="414">
        <v>6.12</v>
      </c>
      <c r="J20" s="326" t="s">
        <v>1726</v>
      </c>
      <c r="K20" s="409" t="s">
        <v>1726</v>
      </c>
    </row>
    <row r="21" spans="4:13" ht="14.1" customHeight="1">
      <c r="D21" s="12" t="s">
        <v>1731</v>
      </c>
      <c r="E21" s="414">
        <v>8.1</v>
      </c>
      <c r="F21" s="326" t="s">
        <v>1726</v>
      </c>
      <c r="G21" s="673" t="s">
        <v>1726</v>
      </c>
      <c r="H21" s="12" t="s">
        <v>1743</v>
      </c>
      <c r="I21" s="414">
        <v>8.1</v>
      </c>
      <c r="J21" s="326" t="s">
        <v>1726</v>
      </c>
      <c r="K21" s="409" t="s">
        <v>1726</v>
      </c>
    </row>
    <row r="22" spans="4:13" ht="14.1" customHeight="1">
      <c r="D22" s="12" t="s">
        <v>1609</v>
      </c>
      <c r="E22" s="414">
        <v>9.1999999999999993</v>
      </c>
      <c r="F22" s="326" t="s">
        <v>1726</v>
      </c>
      <c r="G22" s="673" t="s">
        <v>1726</v>
      </c>
      <c r="H22" s="12" t="s">
        <v>1744</v>
      </c>
      <c r="I22" s="414">
        <v>9.1999999999999993</v>
      </c>
      <c r="J22" s="326" t="s">
        <v>1726</v>
      </c>
      <c r="K22" s="409" t="s">
        <v>1726</v>
      </c>
    </row>
    <row r="23" spans="4:13" ht="15.75" customHeight="1">
      <c r="D23" s="567"/>
      <c r="E23" s="328"/>
      <c r="F23" s="328"/>
      <c r="G23" s="674"/>
      <c r="H23" s="567"/>
      <c r="I23" s="328"/>
      <c r="J23" s="328"/>
      <c r="K23" s="328"/>
    </row>
    <row r="24" spans="4:13" ht="15.75" customHeight="1">
      <c r="D24" s="569" t="s">
        <v>1733</v>
      </c>
      <c r="E24" s="570"/>
      <c r="F24" s="570"/>
      <c r="G24" s="675"/>
      <c r="H24" s="569" t="s">
        <v>1849</v>
      </c>
      <c r="I24" s="568"/>
      <c r="J24" s="568"/>
      <c r="K24" s="568"/>
    </row>
    <row r="25" spans="4:13" ht="15.75" customHeight="1">
      <c r="D25" s="575" t="s">
        <v>1722</v>
      </c>
      <c r="E25" s="576" t="s">
        <v>347</v>
      </c>
      <c r="F25" s="576" t="s">
        <v>1723</v>
      </c>
      <c r="G25" s="676" t="s">
        <v>1724</v>
      </c>
      <c r="H25" s="575" t="s">
        <v>1745</v>
      </c>
      <c r="I25" s="565" t="s">
        <v>361</v>
      </c>
      <c r="J25" s="565" t="s">
        <v>1847</v>
      </c>
      <c r="K25" s="566" t="s">
        <v>1848</v>
      </c>
    </row>
    <row r="26" spans="4:13" ht="15" customHeight="1">
      <c r="D26" s="12" t="s">
        <v>1747</v>
      </c>
      <c r="E26" s="414">
        <v>5.0999999999999996</v>
      </c>
      <c r="F26" s="326"/>
      <c r="G26" s="673"/>
      <c r="H26" s="12" t="s">
        <v>1756</v>
      </c>
      <c r="I26" s="414">
        <v>5.0999999999999996</v>
      </c>
      <c r="J26" s="326"/>
      <c r="K26" s="409"/>
    </row>
    <row r="27" spans="4:13" ht="15" customHeight="1">
      <c r="D27" s="12" t="s">
        <v>1755</v>
      </c>
      <c r="E27" s="414"/>
      <c r="F27" s="326" t="s">
        <v>1726</v>
      </c>
      <c r="G27" s="673"/>
      <c r="H27" s="12" t="s">
        <v>1762</v>
      </c>
      <c r="I27" s="414"/>
      <c r="J27" s="326" t="s">
        <v>1726</v>
      </c>
      <c r="K27" s="409"/>
    </row>
    <row r="28" spans="4:13" ht="15" customHeight="1">
      <c r="D28" s="12" t="s">
        <v>1748</v>
      </c>
      <c r="E28" s="414">
        <v>5.0999999999999996</v>
      </c>
      <c r="F28" s="326"/>
      <c r="G28" s="673" t="s">
        <v>1726</v>
      </c>
      <c r="H28" s="12" t="s">
        <v>1757</v>
      </c>
      <c r="I28" s="414">
        <v>5.0999999999999996</v>
      </c>
      <c r="J28" s="326"/>
      <c r="K28" s="409" t="s">
        <v>1726</v>
      </c>
      <c r="L28" s="4"/>
    </row>
    <row r="29" spans="4:13" ht="15" customHeight="1">
      <c r="D29" s="12" t="s">
        <v>1749</v>
      </c>
      <c r="E29" s="414">
        <v>6.4</v>
      </c>
      <c r="F29" s="326" t="s">
        <v>1726</v>
      </c>
      <c r="G29" s="673"/>
      <c r="H29" s="12" t="s">
        <v>1758</v>
      </c>
      <c r="I29" s="414">
        <v>6.4</v>
      </c>
      <c r="J29" s="326" t="s">
        <v>1726</v>
      </c>
      <c r="K29" s="409"/>
      <c r="L29" s="8"/>
    </row>
    <row r="30" spans="4:13" ht="15" customHeight="1">
      <c r="D30" s="12" t="s">
        <v>1750</v>
      </c>
      <c r="E30" s="414">
        <v>6.5</v>
      </c>
      <c r="F30" s="326"/>
      <c r="G30" s="673" t="s">
        <v>1726</v>
      </c>
      <c r="H30" s="12" t="s">
        <v>1739</v>
      </c>
      <c r="I30" s="414">
        <v>6.5</v>
      </c>
      <c r="J30" s="326"/>
      <c r="K30" s="409" t="s">
        <v>1726</v>
      </c>
      <c r="L30" s="15"/>
    </row>
    <row r="31" spans="4:13" ht="15" customHeight="1">
      <c r="D31" s="12" t="s">
        <v>1751</v>
      </c>
      <c r="E31" s="414">
        <v>6.7</v>
      </c>
      <c r="F31" s="326" t="s">
        <v>1726</v>
      </c>
      <c r="G31" s="673"/>
      <c r="H31" s="12" t="s">
        <v>1759</v>
      </c>
      <c r="I31" s="414">
        <v>6.7</v>
      </c>
      <c r="J31" s="326" t="s">
        <v>1726</v>
      </c>
      <c r="K31" s="409"/>
      <c r="L31" s="15"/>
    </row>
    <row r="32" spans="4:13" ht="15" customHeight="1">
      <c r="D32" s="12" t="s">
        <v>1752</v>
      </c>
      <c r="E32" s="414">
        <v>6.11</v>
      </c>
      <c r="F32" s="326"/>
      <c r="G32" s="673" t="s">
        <v>1726</v>
      </c>
      <c r="H32" s="12" t="s">
        <v>1741</v>
      </c>
      <c r="I32" s="414">
        <v>6.11</v>
      </c>
      <c r="J32" s="326"/>
      <c r="K32" s="409" t="s">
        <v>1726</v>
      </c>
      <c r="M32" s="15"/>
    </row>
    <row r="33" spans="4:13" ht="26.4">
      <c r="D33" s="12" t="s">
        <v>1753</v>
      </c>
      <c r="E33" s="414">
        <v>6.12</v>
      </c>
      <c r="F33" s="326" t="s">
        <v>1726</v>
      </c>
      <c r="G33" s="673"/>
      <c r="H33" s="12" t="s">
        <v>1760</v>
      </c>
      <c r="I33" s="414">
        <v>6.12</v>
      </c>
      <c r="J33" s="326" t="s">
        <v>1726</v>
      </c>
      <c r="K33" s="409"/>
      <c r="M33" s="15"/>
    </row>
    <row r="34" spans="4:13" ht="15" customHeight="1">
      <c r="D34" s="571" t="s">
        <v>1754</v>
      </c>
      <c r="E34" s="572">
        <v>8.1</v>
      </c>
      <c r="F34" s="573" t="s">
        <v>1726</v>
      </c>
      <c r="G34" s="677" t="s">
        <v>1726</v>
      </c>
      <c r="H34" s="571" t="s">
        <v>1761</v>
      </c>
      <c r="I34" s="572">
        <v>8.1</v>
      </c>
      <c r="J34" s="573" t="s">
        <v>1726</v>
      </c>
      <c r="K34" s="574" t="s">
        <v>1726</v>
      </c>
      <c r="M34" s="15"/>
    </row>
    <row r="35" spans="4:13">
      <c r="D35" s="10"/>
      <c r="E35" s="408"/>
      <c r="F35" s="326"/>
      <c r="G35" s="673"/>
      <c r="H35" s="10"/>
      <c r="I35" s="408"/>
      <c r="J35" s="326"/>
      <c r="M35" s="15"/>
    </row>
    <row r="36" spans="4:13">
      <c r="D36" s="10"/>
      <c r="E36" s="408"/>
      <c r="F36" s="326"/>
      <c r="G36" s="673"/>
      <c r="H36" s="10"/>
      <c r="I36" s="408"/>
      <c r="J36" s="326"/>
    </row>
    <row r="37" spans="4:13">
      <c r="H37" s="10"/>
      <c r="I37" s="408"/>
      <c r="J37" s="326"/>
    </row>
    <row r="2492" spans="104:105">
      <c r="CZ2492" s="11" t="s">
        <v>0</v>
      </c>
      <c r="DA2492" s="11" t="s">
        <v>0</v>
      </c>
    </row>
  </sheetData>
  <hyperlinks>
    <hyperlink ref="D7" location="'CFS FY''25 notes &gt;&gt;&gt;'!A1" display="&lt;&lt;&lt; Back to the Agenda" xr:uid="{31A452F1-C1F8-4152-B553-E24EB5D2145A}"/>
  </hyperlinks>
  <pageMargins left="0.7" right="0.7" top="0.75" bottom="0.75" header="0.3" footer="0.3"/>
  <pageSetup paperSize="9" scale="43"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5F1429-B50A-47D5-AC97-AB71F30E7836}">
  <sheetPr codeName="Sheet12">
    <tabColor theme="6"/>
  </sheetPr>
  <dimension ref="D1:CQ2495"/>
  <sheetViews>
    <sheetView showGridLines="0" topLeftCell="E1" zoomScale="70" zoomScaleNormal="70" zoomScaleSheetLayoutView="100" workbookViewId="0">
      <pane ySplit="9" topLeftCell="A16" activePane="bottomLeft" state="frozen"/>
      <selection pane="bottomLeft" activeCell="D7" sqref="D7"/>
    </sheetView>
  </sheetViews>
  <sheetFormatPr defaultColWidth="8.5546875" defaultRowHeight="12"/>
  <cols>
    <col min="1" max="3" width="4.5546875" style="2" customWidth="1"/>
    <col min="4" max="4" width="37.21875" style="2" customWidth="1"/>
    <col min="5" max="5" width="22.77734375" style="234" customWidth="1"/>
    <col min="6" max="6" width="24.21875" style="234" customWidth="1"/>
    <col min="7" max="7" width="26.44140625" style="234" customWidth="1"/>
    <col min="8" max="8" width="20.21875" style="234" customWidth="1"/>
    <col min="9" max="9" width="15.77734375" style="234" customWidth="1"/>
    <col min="10" max="10" width="15.77734375" style="665" customWidth="1"/>
    <col min="11" max="11" width="38.77734375" style="2" customWidth="1"/>
    <col min="12" max="12" width="22.77734375" style="234" customWidth="1"/>
    <col min="13" max="13" width="30.21875" style="234" customWidth="1"/>
    <col min="14" max="14" width="26.44140625" style="234" customWidth="1"/>
    <col min="15" max="15" width="20.21875" style="234" customWidth="1"/>
    <col min="16" max="17" width="15.77734375" style="234" customWidth="1"/>
    <col min="18" max="16384" width="8.5546875" style="2"/>
  </cols>
  <sheetData>
    <row r="1" spans="4:19" ht="13.2">
      <c r="D1" s="658"/>
    </row>
    <row r="2" spans="4:19" ht="13.2">
      <c r="D2" s="658"/>
      <c r="E2" s="656"/>
    </row>
    <row r="3" spans="4:19" ht="13.2">
      <c r="D3" s="658"/>
    </row>
    <row r="4" spans="4:19" ht="13.2">
      <c r="D4" s="658"/>
    </row>
    <row r="5" spans="4:19" ht="13.2">
      <c r="D5" s="658"/>
    </row>
    <row r="6" spans="4:19" ht="13.2">
      <c r="D6" s="658"/>
    </row>
    <row r="7" spans="4:19" ht="13.2">
      <c r="D7" s="659" t="s">
        <v>1989</v>
      </c>
    </row>
    <row r="8" spans="4:19">
      <c r="D8" s="415" t="s">
        <v>1808</v>
      </c>
      <c r="E8" s="27"/>
      <c r="F8" s="27"/>
      <c r="G8" s="27"/>
      <c r="H8" s="27"/>
      <c r="I8" s="27"/>
      <c r="J8" s="666"/>
      <c r="K8" s="27" t="s">
        <v>1746</v>
      </c>
      <c r="L8" s="27"/>
      <c r="M8" s="27"/>
      <c r="N8" s="27"/>
      <c r="O8" s="27"/>
      <c r="P8" s="27"/>
      <c r="Q8" s="27"/>
    </row>
    <row r="9" spans="4:19" s="13" customFormat="1" ht="34.799999999999997" thickBot="1">
      <c r="D9" s="577" t="s">
        <v>201</v>
      </c>
      <c r="E9" s="577" t="s">
        <v>204</v>
      </c>
      <c r="F9" s="577" t="s">
        <v>213</v>
      </c>
      <c r="G9" s="577" t="s">
        <v>214</v>
      </c>
      <c r="H9" s="577" t="s">
        <v>215</v>
      </c>
      <c r="I9" s="577" t="s">
        <v>216</v>
      </c>
      <c r="J9" s="667" t="s">
        <v>217</v>
      </c>
      <c r="K9" s="577" t="s">
        <v>202</v>
      </c>
      <c r="L9" s="577" t="s">
        <v>205</v>
      </c>
      <c r="M9" s="577" t="s">
        <v>342</v>
      </c>
      <c r="N9" s="577" t="s">
        <v>343</v>
      </c>
      <c r="O9" s="577" t="s">
        <v>344</v>
      </c>
      <c r="P9" s="577" t="s">
        <v>345</v>
      </c>
      <c r="Q9" s="577" t="s">
        <v>346</v>
      </c>
    </row>
    <row r="10" spans="4:19" ht="26.4">
      <c r="D10" s="412" t="s">
        <v>218</v>
      </c>
      <c r="E10" s="23" t="s">
        <v>219</v>
      </c>
      <c r="F10" s="23" t="s">
        <v>220</v>
      </c>
      <c r="G10" s="23" t="s">
        <v>221</v>
      </c>
      <c r="H10" s="410" t="s">
        <v>222</v>
      </c>
      <c r="I10" s="25">
        <v>1</v>
      </c>
      <c r="J10" s="668">
        <v>1</v>
      </c>
      <c r="K10" s="7" t="s">
        <v>218</v>
      </c>
      <c r="L10" s="23" t="s">
        <v>294</v>
      </c>
      <c r="M10" s="23" t="s">
        <v>295</v>
      </c>
      <c r="N10" s="23" t="s">
        <v>221</v>
      </c>
      <c r="O10" s="410" t="s">
        <v>296</v>
      </c>
      <c r="P10" s="25">
        <v>1</v>
      </c>
      <c r="Q10" s="25">
        <v>1</v>
      </c>
      <c r="S10" s="22"/>
    </row>
    <row r="11" spans="4:19" ht="26.4">
      <c r="D11" s="413" t="s">
        <v>223</v>
      </c>
      <c r="E11" s="21" t="s">
        <v>219</v>
      </c>
      <c r="F11" s="21" t="s">
        <v>224</v>
      </c>
      <c r="G11" s="21" t="s">
        <v>218</v>
      </c>
      <c r="H11" s="411" t="s">
        <v>225</v>
      </c>
      <c r="I11" s="26">
        <v>1</v>
      </c>
      <c r="J11" s="669">
        <v>1</v>
      </c>
      <c r="K11" s="6" t="s">
        <v>223</v>
      </c>
      <c r="L11" s="21" t="s">
        <v>294</v>
      </c>
      <c r="M11" s="21" t="s">
        <v>297</v>
      </c>
      <c r="N11" s="21" t="s">
        <v>218</v>
      </c>
      <c r="O11" s="411" t="s">
        <v>298</v>
      </c>
      <c r="P11" s="26">
        <v>1</v>
      </c>
      <c r="Q11" s="26">
        <v>1</v>
      </c>
      <c r="S11" s="22"/>
    </row>
    <row r="12" spans="4:19" ht="39.6">
      <c r="D12" s="413" t="s">
        <v>226</v>
      </c>
      <c r="E12" s="21" t="s">
        <v>219</v>
      </c>
      <c r="F12" s="21" t="s">
        <v>227</v>
      </c>
      <c r="G12" s="21" t="s">
        <v>218</v>
      </c>
      <c r="H12" s="411" t="s">
        <v>228</v>
      </c>
      <c r="I12" s="26">
        <v>1</v>
      </c>
      <c r="J12" s="669">
        <v>1</v>
      </c>
      <c r="K12" s="6" t="s">
        <v>226</v>
      </c>
      <c r="L12" s="21" t="s">
        <v>294</v>
      </c>
      <c r="M12" s="21" t="s">
        <v>299</v>
      </c>
      <c r="N12" s="21" t="s">
        <v>218</v>
      </c>
      <c r="O12" s="411" t="s">
        <v>300</v>
      </c>
      <c r="P12" s="26">
        <v>1</v>
      </c>
      <c r="Q12" s="26">
        <v>1</v>
      </c>
      <c r="S12" s="22"/>
    </row>
    <row r="13" spans="4:19" ht="26.4">
      <c r="D13" s="413" t="s">
        <v>229</v>
      </c>
      <c r="E13" s="21" t="s">
        <v>219</v>
      </c>
      <c r="F13" s="21" t="s">
        <v>230</v>
      </c>
      <c r="G13" s="21" t="s">
        <v>218</v>
      </c>
      <c r="H13" s="411" t="s">
        <v>231</v>
      </c>
      <c r="I13" s="26">
        <v>1</v>
      </c>
      <c r="J13" s="669">
        <v>1</v>
      </c>
      <c r="K13" s="6" t="s">
        <v>229</v>
      </c>
      <c r="L13" s="21" t="s">
        <v>294</v>
      </c>
      <c r="M13" s="21" t="s">
        <v>301</v>
      </c>
      <c r="N13" s="21" t="s">
        <v>218</v>
      </c>
      <c r="O13" s="411" t="s">
        <v>302</v>
      </c>
      <c r="P13" s="26">
        <v>1</v>
      </c>
      <c r="Q13" s="26">
        <v>1</v>
      </c>
      <c r="S13" s="22"/>
    </row>
    <row r="14" spans="4:19" ht="39.6">
      <c r="D14" s="413" t="s">
        <v>232</v>
      </c>
      <c r="E14" s="21" t="s">
        <v>219</v>
      </c>
      <c r="F14" s="21" t="s">
        <v>233</v>
      </c>
      <c r="G14" s="21" t="s">
        <v>218</v>
      </c>
      <c r="H14" s="411" t="s">
        <v>234</v>
      </c>
      <c r="I14" s="26">
        <v>1</v>
      </c>
      <c r="J14" s="669">
        <v>1</v>
      </c>
      <c r="K14" s="6" t="s">
        <v>232</v>
      </c>
      <c r="L14" s="21" t="s">
        <v>294</v>
      </c>
      <c r="M14" s="21" t="s">
        <v>303</v>
      </c>
      <c r="N14" s="21" t="s">
        <v>218</v>
      </c>
      <c r="O14" s="411" t="s">
        <v>304</v>
      </c>
      <c r="P14" s="26">
        <v>1</v>
      </c>
      <c r="Q14" s="26">
        <v>1</v>
      </c>
      <c r="S14" s="22"/>
    </row>
    <row r="15" spans="4:19" ht="26.4">
      <c r="D15" s="413" t="s">
        <v>235</v>
      </c>
      <c r="E15" s="21" t="s">
        <v>219</v>
      </c>
      <c r="F15" s="21" t="s">
        <v>236</v>
      </c>
      <c r="G15" s="21" t="s">
        <v>232</v>
      </c>
      <c r="H15" s="411" t="s">
        <v>234</v>
      </c>
      <c r="I15" s="26">
        <v>1</v>
      </c>
      <c r="J15" s="669">
        <v>1</v>
      </c>
      <c r="K15" s="6" t="s">
        <v>235</v>
      </c>
      <c r="L15" s="21" t="s">
        <v>294</v>
      </c>
      <c r="M15" s="21" t="s">
        <v>305</v>
      </c>
      <c r="N15" s="21" t="s">
        <v>232</v>
      </c>
      <c r="O15" s="411" t="s">
        <v>304</v>
      </c>
      <c r="P15" s="26">
        <v>1</v>
      </c>
      <c r="Q15" s="26">
        <v>1</v>
      </c>
      <c r="S15" s="22"/>
    </row>
    <row r="16" spans="4:19" ht="26.4">
      <c r="D16" s="413" t="s">
        <v>237</v>
      </c>
      <c r="E16" s="21" t="s">
        <v>219</v>
      </c>
      <c r="F16" s="21" t="s">
        <v>238</v>
      </c>
      <c r="G16" s="21" t="s">
        <v>232</v>
      </c>
      <c r="H16" s="411" t="s">
        <v>234</v>
      </c>
      <c r="I16" s="26">
        <v>0</v>
      </c>
      <c r="J16" s="669">
        <v>1</v>
      </c>
      <c r="K16" s="6" t="s">
        <v>237</v>
      </c>
      <c r="L16" s="21" t="s">
        <v>294</v>
      </c>
      <c r="M16" s="21" t="s">
        <v>306</v>
      </c>
      <c r="N16" s="21" t="s">
        <v>232</v>
      </c>
      <c r="O16" s="411" t="s">
        <v>304</v>
      </c>
      <c r="P16" s="26">
        <v>0</v>
      </c>
      <c r="Q16" s="26">
        <v>1</v>
      </c>
      <c r="S16" s="22"/>
    </row>
    <row r="17" spans="4:19" ht="26.4">
      <c r="D17" s="413" t="s">
        <v>239</v>
      </c>
      <c r="E17" s="21" t="s">
        <v>219</v>
      </c>
      <c r="F17" s="21" t="s">
        <v>238</v>
      </c>
      <c r="G17" s="21" t="s">
        <v>232</v>
      </c>
      <c r="H17" s="411" t="s">
        <v>240</v>
      </c>
      <c r="I17" s="26">
        <v>1</v>
      </c>
      <c r="J17" s="669">
        <v>1</v>
      </c>
      <c r="K17" s="6" t="s">
        <v>239</v>
      </c>
      <c r="L17" s="21" t="s">
        <v>294</v>
      </c>
      <c r="M17" s="21" t="s">
        <v>306</v>
      </c>
      <c r="N17" s="21" t="s">
        <v>232</v>
      </c>
      <c r="O17" s="411" t="s">
        <v>307</v>
      </c>
      <c r="P17" s="26">
        <v>1</v>
      </c>
      <c r="Q17" s="26">
        <v>1</v>
      </c>
      <c r="S17" s="22"/>
    </row>
    <row r="18" spans="4:19" ht="13.2">
      <c r="D18" s="413" t="s">
        <v>241</v>
      </c>
      <c r="E18" s="21" t="s">
        <v>219</v>
      </c>
      <c r="F18" s="21" t="s">
        <v>242</v>
      </c>
      <c r="G18" s="21" t="s">
        <v>218</v>
      </c>
      <c r="H18" s="411" t="s">
        <v>243</v>
      </c>
      <c r="I18" s="26">
        <v>1</v>
      </c>
      <c r="J18" s="669">
        <v>1</v>
      </c>
      <c r="K18" s="6" t="s">
        <v>241</v>
      </c>
      <c r="L18" s="21" t="s">
        <v>294</v>
      </c>
      <c r="M18" s="21" t="s">
        <v>308</v>
      </c>
      <c r="N18" s="21" t="s">
        <v>218</v>
      </c>
      <c r="O18" s="411" t="s">
        <v>309</v>
      </c>
      <c r="P18" s="26">
        <v>1</v>
      </c>
      <c r="Q18" s="26">
        <v>1</v>
      </c>
      <c r="S18" s="22"/>
    </row>
    <row r="19" spans="4:19" ht="13.2">
      <c r="D19" s="413" t="s">
        <v>244</v>
      </c>
      <c r="E19" s="21" t="s">
        <v>245</v>
      </c>
      <c r="F19" s="21" t="s">
        <v>242</v>
      </c>
      <c r="G19" s="21" t="s">
        <v>218</v>
      </c>
      <c r="H19" s="411" t="s">
        <v>246</v>
      </c>
      <c r="I19" s="26">
        <v>1</v>
      </c>
      <c r="J19" s="669">
        <v>1</v>
      </c>
      <c r="K19" s="6" t="s">
        <v>244</v>
      </c>
      <c r="L19" s="21" t="s">
        <v>310</v>
      </c>
      <c r="M19" s="21" t="s">
        <v>308</v>
      </c>
      <c r="N19" s="21" t="s">
        <v>218</v>
      </c>
      <c r="O19" s="411" t="s">
        <v>311</v>
      </c>
      <c r="P19" s="26">
        <v>1</v>
      </c>
      <c r="Q19" s="26">
        <v>1</v>
      </c>
      <c r="S19" s="22"/>
    </row>
    <row r="20" spans="4:19" ht="13.2">
      <c r="D20" s="413" t="s">
        <v>247</v>
      </c>
      <c r="E20" s="21" t="s">
        <v>245</v>
      </c>
      <c r="F20" s="21" t="s">
        <v>242</v>
      </c>
      <c r="G20" s="21" t="s">
        <v>244</v>
      </c>
      <c r="H20" s="411" t="s">
        <v>246</v>
      </c>
      <c r="I20" s="26">
        <v>1</v>
      </c>
      <c r="J20" s="669">
        <v>1</v>
      </c>
      <c r="K20" s="6" t="s">
        <v>247</v>
      </c>
      <c r="L20" s="21" t="s">
        <v>310</v>
      </c>
      <c r="M20" s="21" t="s">
        <v>308</v>
      </c>
      <c r="N20" s="21" t="s">
        <v>244</v>
      </c>
      <c r="O20" s="411" t="s">
        <v>311</v>
      </c>
      <c r="P20" s="26">
        <v>1</v>
      </c>
      <c r="Q20" s="26">
        <v>1</v>
      </c>
      <c r="S20" s="22"/>
    </row>
    <row r="21" spans="4:19" ht="39.6">
      <c r="D21" s="413" t="s">
        <v>248</v>
      </c>
      <c r="E21" s="21" t="s">
        <v>245</v>
      </c>
      <c r="F21" s="21" t="s">
        <v>249</v>
      </c>
      <c r="G21" s="21" t="s">
        <v>244</v>
      </c>
      <c r="H21" s="411" t="s">
        <v>250</v>
      </c>
      <c r="I21" s="26">
        <v>1</v>
      </c>
      <c r="J21" s="669">
        <v>1</v>
      </c>
      <c r="K21" s="6" t="s">
        <v>248</v>
      </c>
      <c r="L21" s="21" t="s">
        <v>310</v>
      </c>
      <c r="M21" s="21" t="s">
        <v>312</v>
      </c>
      <c r="N21" s="21" t="s">
        <v>244</v>
      </c>
      <c r="O21" s="411" t="s">
        <v>313</v>
      </c>
      <c r="P21" s="26">
        <v>1</v>
      </c>
      <c r="Q21" s="26">
        <v>1</v>
      </c>
      <c r="S21" s="22"/>
    </row>
    <row r="22" spans="4:19" ht="26.4">
      <c r="D22" s="413" t="s">
        <v>251</v>
      </c>
      <c r="E22" s="21" t="s">
        <v>245</v>
      </c>
      <c r="F22" s="21" t="s">
        <v>252</v>
      </c>
      <c r="G22" s="21" t="s">
        <v>218</v>
      </c>
      <c r="H22" s="411" t="s">
        <v>253</v>
      </c>
      <c r="I22" s="26">
        <v>0.98340000000000005</v>
      </c>
      <c r="J22" s="669">
        <v>0.98340000000000005</v>
      </c>
      <c r="K22" s="6" t="s">
        <v>251</v>
      </c>
      <c r="L22" s="21" t="s">
        <v>310</v>
      </c>
      <c r="M22" s="21" t="s">
        <v>314</v>
      </c>
      <c r="N22" s="21" t="s">
        <v>218</v>
      </c>
      <c r="O22" s="411" t="s">
        <v>315</v>
      </c>
      <c r="P22" s="26">
        <v>0.98340000000000005</v>
      </c>
      <c r="Q22" s="26">
        <v>0.98340000000000005</v>
      </c>
      <c r="S22" s="22"/>
    </row>
    <row r="23" spans="4:19" ht="13.2">
      <c r="D23" s="413" t="s">
        <v>254</v>
      </c>
      <c r="E23" s="21" t="s">
        <v>255</v>
      </c>
      <c r="F23" s="21" t="s">
        <v>242</v>
      </c>
      <c r="G23" s="21" t="s">
        <v>256</v>
      </c>
      <c r="H23" s="411" t="s">
        <v>253</v>
      </c>
      <c r="I23" s="26">
        <v>1</v>
      </c>
      <c r="J23" s="669">
        <v>1</v>
      </c>
      <c r="K23" s="6" t="s">
        <v>254</v>
      </c>
      <c r="L23" s="21" t="s">
        <v>316</v>
      </c>
      <c r="M23" s="21" t="s">
        <v>308</v>
      </c>
      <c r="N23" s="21" t="s">
        <v>256</v>
      </c>
      <c r="O23" s="411" t="s">
        <v>315</v>
      </c>
      <c r="P23" s="26">
        <v>1</v>
      </c>
      <c r="Q23" s="26">
        <v>1</v>
      </c>
      <c r="S23" s="22"/>
    </row>
    <row r="24" spans="4:19" ht="26.4">
      <c r="D24" s="413" t="s">
        <v>257</v>
      </c>
      <c r="E24" s="21" t="s">
        <v>245</v>
      </c>
      <c r="F24" s="21" t="s">
        <v>258</v>
      </c>
      <c r="G24" s="21" t="s">
        <v>218</v>
      </c>
      <c r="H24" s="411" t="s">
        <v>259</v>
      </c>
      <c r="I24" s="26">
        <v>1</v>
      </c>
      <c r="J24" s="669">
        <v>1</v>
      </c>
      <c r="K24" s="6" t="s">
        <v>257</v>
      </c>
      <c r="L24" s="21" t="s">
        <v>310</v>
      </c>
      <c r="M24" s="21" t="s">
        <v>317</v>
      </c>
      <c r="N24" s="21" t="s">
        <v>218</v>
      </c>
      <c r="O24" s="411" t="s">
        <v>318</v>
      </c>
      <c r="P24" s="26">
        <v>1</v>
      </c>
      <c r="Q24" s="26">
        <v>1</v>
      </c>
      <c r="S24" s="22"/>
    </row>
    <row r="25" spans="4:19" ht="26.4">
      <c r="D25" s="413" t="s">
        <v>260</v>
      </c>
      <c r="E25" s="21" t="s">
        <v>219</v>
      </c>
      <c r="F25" s="21" t="s">
        <v>261</v>
      </c>
      <c r="G25" s="21" t="s">
        <v>232</v>
      </c>
      <c r="H25" s="411" t="s">
        <v>262</v>
      </c>
      <c r="I25" s="26">
        <v>1</v>
      </c>
      <c r="J25" s="669">
        <v>1</v>
      </c>
      <c r="K25" s="6" t="s">
        <v>260</v>
      </c>
      <c r="L25" s="21" t="s">
        <v>294</v>
      </c>
      <c r="M25" s="21" t="s">
        <v>319</v>
      </c>
      <c r="N25" s="21" t="s">
        <v>232</v>
      </c>
      <c r="O25" s="411" t="s">
        <v>320</v>
      </c>
      <c r="P25" s="26">
        <v>1</v>
      </c>
      <c r="Q25" s="26">
        <v>1</v>
      </c>
      <c r="S25" s="22"/>
    </row>
    <row r="26" spans="4:19" ht="26.4">
      <c r="D26" s="413" t="s">
        <v>263</v>
      </c>
      <c r="E26" s="21" t="s">
        <v>219</v>
      </c>
      <c r="F26" s="21" t="s">
        <v>261</v>
      </c>
      <c r="G26" s="21" t="s">
        <v>218</v>
      </c>
      <c r="H26" s="411" t="s">
        <v>264</v>
      </c>
      <c r="I26" s="26">
        <v>1</v>
      </c>
      <c r="J26" s="669">
        <v>1</v>
      </c>
      <c r="K26" s="6" t="s">
        <v>263</v>
      </c>
      <c r="L26" s="21" t="s">
        <v>294</v>
      </c>
      <c r="M26" s="21" t="s">
        <v>319</v>
      </c>
      <c r="N26" s="21" t="s">
        <v>218</v>
      </c>
      <c r="O26" s="411" t="s">
        <v>321</v>
      </c>
      <c r="P26" s="26">
        <v>1</v>
      </c>
      <c r="Q26" s="26">
        <v>1</v>
      </c>
      <c r="S26" s="22"/>
    </row>
    <row r="27" spans="4:19" ht="26.4">
      <c r="D27" s="413" t="s">
        <v>265</v>
      </c>
      <c r="E27" s="21" t="s">
        <v>266</v>
      </c>
      <c r="F27" s="21" t="s">
        <v>267</v>
      </c>
      <c r="G27" s="21" t="s">
        <v>223</v>
      </c>
      <c r="H27" s="411" t="s">
        <v>268</v>
      </c>
      <c r="I27" s="26">
        <v>1</v>
      </c>
      <c r="J27" s="669">
        <v>1</v>
      </c>
      <c r="K27" s="6" t="s">
        <v>265</v>
      </c>
      <c r="L27" s="21" t="s">
        <v>322</v>
      </c>
      <c r="M27" s="21" t="s">
        <v>323</v>
      </c>
      <c r="N27" s="21" t="s">
        <v>223</v>
      </c>
      <c r="O27" s="411" t="s">
        <v>324</v>
      </c>
      <c r="P27" s="26">
        <v>1</v>
      </c>
      <c r="Q27" s="26">
        <v>1</v>
      </c>
      <c r="S27" s="22"/>
    </row>
    <row r="28" spans="4:19" ht="26.4">
      <c r="D28" s="413" t="s">
        <v>269</v>
      </c>
      <c r="E28" s="21" t="s">
        <v>270</v>
      </c>
      <c r="F28" s="21" t="s">
        <v>271</v>
      </c>
      <c r="G28" s="21" t="s">
        <v>256</v>
      </c>
      <c r="H28" s="411" t="s">
        <v>272</v>
      </c>
      <c r="I28" s="26">
        <v>0.77510000000000001</v>
      </c>
      <c r="J28" s="669">
        <v>0.67</v>
      </c>
      <c r="K28" s="6" t="s">
        <v>269</v>
      </c>
      <c r="L28" s="21" t="s">
        <v>325</v>
      </c>
      <c r="M28" s="21" t="s">
        <v>326</v>
      </c>
      <c r="N28" s="21" t="s">
        <v>256</v>
      </c>
      <c r="O28" s="411" t="s">
        <v>327</v>
      </c>
      <c r="P28" s="26">
        <v>0.77510000000000001</v>
      </c>
      <c r="Q28" s="26">
        <v>0.67</v>
      </c>
      <c r="S28" s="22"/>
    </row>
    <row r="29" spans="4:19" ht="52.8">
      <c r="D29" s="413" t="s">
        <v>273</v>
      </c>
      <c r="E29" s="21" t="s">
        <v>270</v>
      </c>
      <c r="F29" s="21" t="s">
        <v>274</v>
      </c>
      <c r="G29" s="21" t="s">
        <v>275</v>
      </c>
      <c r="H29" s="411" t="s">
        <v>276</v>
      </c>
      <c r="I29" s="26">
        <v>0.77510000000000001</v>
      </c>
      <c r="J29" s="669">
        <v>0.67</v>
      </c>
      <c r="K29" s="6" t="s">
        <v>273</v>
      </c>
      <c r="L29" s="21" t="s">
        <v>325</v>
      </c>
      <c r="M29" s="21" t="s">
        <v>328</v>
      </c>
      <c r="N29" s="21" t="s">
        <v>275</v>
      </c>
      <c r="O29" s="411" t="s">
        <v>329</v>
      </c>
      <c r="P29" s="26">
        <v>0.77510000000000001</v>
      </c>
      <c r="Q29" s="26">
        <v>0.67</v>
      </c>
      <c r="S29" s="22"/>
    </row>
    <row r="30" spans="4:19" ht="52.8">
      <c r="D30" s="413" t="s">
        <v>277</v>
      </c>
      <c r="E30" s="21" t="s">
        <v>278</v>
      </c>
      <c r="F30" s="21" t="s">
        <v>279</v>
      </c>
      <c r="G30" s="21" t="s">
        <v>275</v>
      </c>
      <c r="H30" s="411" t="s">
        <v>280</v>
      </c>
      <c r="I30" s="26">
        <v>0.77510000000000001</v>
      </c>
      <c r="J30" s="669">
        <v>0.67</v>
      </c>
      <c r="K30" s="6" t="s">
        <v>277</v>
      </c>
      <c r="L30" s="21" t="s">
        <v>330</v>
      </c>
      <c r="M30" s="21" t="s">
        <v>331</v>
      </c>
      <c r="N30" s="21" t="s">
        <v>275</v>
      </c>
      <c r="O30" s="411" t="s">
        <v>332</v>
      </c>
      <c r="P30" s="26">
        <v>0.77510000000000001</v>
      </c>
      <c r="Q30" s="26">
        <v>0.67</v>
      </c>
      <c r="S30" s="22"/>
    </row>
    <row r="31" spans="4:19" ht="26.4">
      <c r="D31" s="413" t="s">
        <v>256</v>
      </c>
      <c r="E31" s="21" t="s">
        <v>281</v>
      </c>
      <c r="F31" s="21" t="s">
        <v>282</v>
      </c>
      <c r="G31" s="21" t="s">
        <v>221</v>
      </c>
      <c r="H31" s="411" t="s">
        <v>283</v>
      </c>
      <c r="I31" s="26">
        <v>1</v>
      </c>
      <c r="J31" s="669">
        <v>1</v>
      </c>
      <c r="K31" s="6" t="s">
        <v>256</v>
      </c>
      <c r="L31" s="21" t="s">
        <v>333</v>
      </c>
      <c r="M31" s="21" t="s">
        <v>334</v>
      </c>
      <c r="N31" s="21" t="s">
        <v>221</v>
      </c>
      <c r="O31" s="411" t="s">
        <v>335</v>
      </c>
      <c r="P31" s="26">
        <v>1</v>
      </c>
      <c r="Q31" s="26">
        <v>1</v>
      </c>
      <c r="S31" s="22"/>
    </row>
    <row r="32" spans="4:19" ht="22.8">
      <c r="D32" s="413" t="s">
        <v>284</v>
      </c>
      <c r="E32" s="21" t="s">
        <v>245</v>
      </c>
      <c r="F32" s="21" t="s">
        <v>285</v>
      </c>
      <c r="G32" s="21" t="s">
        <v>218</v>
      </c>
      <c r="H32" s="411" t="s">
        <v>286</v>
      </c>
      <c r="I32" s="26">
        <v>0.60629999999999995</v>
      </c>
      <c r="J32" s="669">
        <v>0</v>
      </c>
      <c r="K32" s="6" t="s">
        <v>284</v>
      </c>
      <c r="L32" s="21" t="s">
        <v>310</v>
      </c>
      <c r="M32" s="21" t="s">
        <v>336</v>
      </c>
      <c r="N32" s="21" t="s">
        <v>218</v>
      </c>
      <c r="O32" s="411" t="s">
        <v>337</v>
      </c>
      <c r="P32" s="26">
        <v>0.60629999999999995</v>
      </c>
      <c r="Q32" s="26">
        <v>0</v>
      </c>
      <c r="S32" s="22"/>
    </row>
    <row r="33" spans="4:19" ht="26.4">
      <c r="D33" s="413" t="s">
        <v>287</v>
      </c>
      <c r="E33" s="21" t="s">
        <v>245</v>
      </c>
      <c r="F33" s="21" t="s">
        <v>288</v>
      </c>
      <c r="G33" s="21" t="s">
        <v>289</v>
      </c>
      <c r="H33" s="411" t="s">
        <v>290</v>
      </c>
      <c r="I33" s="26">
        <v>0.98340000000000005</v>
      </c>
      <c r="J33" s="669">
        <v>0</v>
      </c>
      <c r="K33" s="6" t="s">
        <v>287</v>
      </c>
      <c r="L33" s="21" t="s">
        <v>310</v>
      </c>
      <c r="M33" s="21" t="s">
        <v>338</v>
      </c>
      <c r="N33" s="21" t="s">
        <v>289</v>
      </c>
      <c r="O33" s="411" t="s">
        <v>339</v>
      </c>
      <c r="P33" s="26">
        <v>0.98340000000000005</v>
      </c>
      <c r="Q33" s="26">
        <v>0</v>
      </c>
      <c r="S33" s="22"/>
    </row>
    <row r="34" spans="4:19" ht="13.2">
      <c r="D34" s="413" t="s">
        <v>291</v>
      </c>
      <c r="E34" s="21" t="s">
        <v>219</v>
      </c>
      <c r="F34" s="21" t="s">
        <v>292</v>
      </c>
      <c r="G34" s="21" t="s">
        <v>218</v>
      </c>
      <c r="H34" s="411" t="s">
        <v>293</v>
      </c>
      <c r="I34" s="26">
        <v>1</v>
      </c>
      <c r="J34" s="669">
        <v>0</v>
      </c>
      <c r="K34" s="6" t="s">
        <v>291</v>
      </c>
      <c r="L34" s="21" t="s">
        <v>294</v>
      </c>
      <c r="M34" s="21" t="s">
        <v>340</v>
      </c>
      <c r="N34" s="21" t="s">
        <v>218</v>
      </c>
      <c r="O34" s="411" t="s">
        <v>341</v>
      </c>
      <c r="P34" s="26">
        <v>1</v>
      </c>
      <c r="Q34" s="26">
        <v>0</v>
      </c>
      <c r="S34" s="22"/>
    </row>
    <row r="2495" spans="94:95">
      <c r="CP2495" s="2" t="s">
        <v>0</v>
      </c>
      <c r="CQ2495" s="2" t="s">
        <v>0</v>
      </c>
    </row>
  </sheetData>
  <hyperlinks>
    <hyperlink ref="D7" location="'CFS FY''25 notes &gt;&gt;&gt;'!A1" display="&lt;&lt;&lt; Back to the Agenda" xr:uid="{D66DD959-2838-4392-BCF0-4813184D79F7}"/>
  </hyperlinks>
  <pageMargins left="0.7" right="0.7" top="0.75" bottom="0.75" header="0.3" footer="0.3"/>
  <pageSetup paperSize="9" scale="43"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574A2B-6C68-4B74-89F4-B0D2A0F1553B}">
  <sheetPr codeName="Sheet13">
    <tabColor theme="6"/>
  </sheetPr>
  <dimension ref="D1:U65"/>
  <sheetViews>
    <sheetView showGridLines="0" zoomScale="55" zoomScaleNormal="55" workbookViewId="0">
      <pane ySplit="9" topLeftCell="A10" activePane="bottomLeft" state="frozen"/>
      <selection pane="bottomLeft" activeCell="D7" sqref="D7"/>
    </sheetView>
  </sheetViews>
  <sheetFormatPr defaultColWidth="8.5546875" defaultRowHeight="12"/>
  <cols>
    <col min="1" max="3" width="4.5546875" style="2" customWidth="1"/>
    <col min="4" max="4" width="108.77734375" style="2" bestFit="1" customWidth="1"/>
    <col min="5" max="5" width="25.5546875" style="2" bestFit="1" customWidth="1"/>
    <col min="6" max="6" width="35.5546875" style="2" customWidth="1"/>
    <col min="7" max="7" width="26" style="2" bestFit="1" customWidth="1"/>
    <col min="8" max="8" width="21.77734375" style="2" bestFit="1" customWidth="1"/>
    <col min="9" max="9" width="12" style="2" bestFit="1" customWidth="1"/>
    <col min="10" max="10" width="13.77734375" style="2" bestFit="1" customWidth="1"/>
    <col min="11" max="11" width="10.77734375" style="2" bestFit="1" customWidth="1"/>
    <col min="12" max="12" width="12.21875" style="416" bestFit="1" customWidth="1"/>
    <col min="13" max="13" width="135.6640625" style="2" bestFit="1" customWidth="1"/>
    <col min="14" max="14" width="25.5546875" style="2" customWidth="1"/>
    <col min="15" max="15" width="35.5546875" style="2" customWidth="1"/>
    <col min="16" max="16" width="26" style="2" customWidth="1"/>
    <col min="17" max="17" width="21.77734375" style="2" customWidth="1"/>
    <col min="18" max="18" width="12" style="2" customWidth="1"/>
    <col min="19" max="19" width="13.77734375" style="2" customWidth="1"/>
    <col min="20" max="20" width="10.77734375" style="2" customWidth="1"/>
    <col min="21" max="21" width="11.77734375" style="2" customWidth="1"/>
    <col min="22" max="16384" width="8.5546875" style="2"/>
  </cols>
  <sheetData>
    <row r="1" spans="4:21" ht="13.2">
      <c r="D1" s="658"/>
    </row>
    <row r="2" spans="4:21" ht="13.2">
      <c r="D2" s="658"/>
    </row>
    <row r="3" spans="4:21" ht="13.2">
      <c r="D3" s="658"/>
    </row>
    <row r="4" spans="4:21" ht="13.2">
      <c r="D4" s="658"/>
    </row>
    <row r="5" spans="4:21" ht="13.2">
      <c r="D5" s="658"/>
    </row>
    <row r="6" spans="4:21" ht="13.2">
      <c r="D6" s="658"/>
    </row>
    <row r="7" spans="4:21" ht="13.2">
      <c r="D7" s="659" t="s">
        <v>1989</v>
      </c>
    </row>
    <row r="8" spans="4:21">
      <c r="D8" s="27" t="s">
        <v>1779</v>
      </c>
      <c r="E8" s="1443">
        <v>2025</v>
      </c>
      <c r="F8" s="1443"/>
      <c r="G8" s="1443"/>
      <c r="H8" s="1443"/>
      <c r="I8" s="1443"/>
      <c r="J8" s="1443"/>
      <c r="K8" s="1443"/>
      <c r="L8" s="1444"/>
      <c r="M8" s="27" t="s">
        <v>1926</v>
      </c>
      <c r="N8" s="1443">
        <v>2025</v>
      </c>
      <c r="O8" s="1443"/>
      <c r="P8" s="1443"/>
      <c r="Q8" s="1443"/>
      <c r="R8" s="1443"/>
      <c r="S8" s="1443"/>
      <c r="T8" s="1443"/>
      <c r="U8" s="1444"/>
    </row>
    <row r="9" spans="4:21" ht="22.8">
      <c r="D9" s="29" t="s">
        <v>357</v>
      </c>
      <c r="E9" s="29" t="s">
        <v>348</v>
      </c>
      <c r="F9" s="29" t="s">
        <v>1990</v>
      </c>
      <c r="G9" s="29" t="s">
        <v>349</v>
      </c>
      <c r="H9" s="29" t="s">
        <v>350</v>
      </c>
      <c r="I9" s="29" t="s">
        <v>351</v>
      </c>
      <c r="J9" s="29" t="s">
        <v>352</v>
      </c>
      <c r="K9" s="29" t="s">
        <v>353</v>
      </c>
      <c r="L9" s="418" t="s">
        <v>354</v>
      </c>
      <c r="M9" s="30" t="s">
        <v>360</v>
      </c>
      <c r="N9" s="30" t="s">
        <v>1991</v>
      </c>
      <c r="O9" s="30" t="s">
        <v>1992</v>
      </c>
      <c r="P9" s="30" t="s">
        <v>362</v>
      </c>
      <c r="Q9" s="30" t="s">
        <v>363</v>
      </c>
      <c r="R9" s="30" t="s">
        <v>364</v>
      </c>
      <c r="S9" s="30" t="s">
        <v>390</v>
      </c>
      <c r="T9" s="30" t="s">
        <v>365</v>
      </c>
      <c r="U9" s="30" t="s">
        <v>366</v>
      </c>
    </row>
    <row r="10" spans="4:21" ht="13.2">
      <c r="D10" s="430" t="s">
        <v>355</v>
      </c>
      <c r="E10" s="31">
        <v>25636921.563863873</v>
      </c>
      <c r="F10" s="31">
        <v>1538519</v>
      </c>
      <c r="G10" s="31">
        <v>4356.8441727878781</v>
      </c>
      <c r="H10" s="31">
        <v>0</v>
      </c>
      <c r="I10" s="538">
        <v>27179798.40803666</v>
      </c>
      <c r="J10" s="32">
        <v>0</v>
      </c>
      <c r="K10" s="32">
        <v>-27234</v>
      </c>
      <c r="L10" s="431">
        <v>27152564</v>
      </c>
      <c r="M10" s="432" t="s">
        <v>367</v>
      </c>
      <c r="N10" s="31">
        <v>25636921.563863873</v>
      </c>
      <c r="O10" s="31">
        <v>1538519</v>
      </c>
      <c r="P10" s="31">
        <v>4356.8441727878781</v>
      </c>
      <c r="Q10" s="31">
        <v>0</v>
      </c>
      <c r="R10" s="538">
        <v>27179798.40803666</v>
      </c>
      <c r="S10" s="32">
        <v>0</v>
      </c>
      <c r="T10" s="32">
        <v>-27234</v>
      </c>
      <c r="U10" s="33">
        <v>27152564</v>
      </c>
    </row>
    <row r="11" spans="4:21" ht="13.2">
      <c r="D11" s="433" t="s">
        <v>384</v>
      </c>
      <c r="E11" s="34">
        <v>102772</v>
      </c>
      <c r="F11" s="34">
        <v>53526</v>
      </c>
      <c r="G11" s="34">
        <v>4490</v>
      </c>
      <c r="H11" s="34">
        <v>-160788</v>
      </c>
      <c r="I11" s="434">
        <v>0</v>
      </c>
      <c r="J11" s="35">
        <v>0</v>
      </c>
      <c r="K11" s="35">
        <v>0</v>
      </c>
      <c r="L11" s="435">
        <v>0</v>
      </c>
      <c r="M11" s="436" t="s">
        <v>368</v>
      </c>
      <c r="N11" s="34">
        <v>102772</v>
      </c>
      <c r="O11" s="34">
        <v>53526</v>
      </c>
      <c r="P11" s="34">
        <v>4490</v>
      </c>
      <c r="Q11" s="34">
        <v>-160788</v>
      </c>
      <c r="R11" s="434">
        <v>0</v>
      </c>
      <c r="S11" s="35">
        <v>0</v>
      </c>
      <c r="T11" s="35">
        <v>0</v>
      </c>
      <c r="U11" s="36">
        <v>0</v>
      </c>
    </row>
    <row r="12" spans="4:21">
      <c r="D12" s="37" t="s">
        <v>356</v>
      </c>
      <c r="E12" s="38">
        <v>25739693.563863873</v>
      </c>
      <c r="F12" s="38">
        <v>1592045</v>
      </c>
      <c r="G12" s="38">
        <v>8846.8441727878781</v>
      </c>
      <c r="H12" s="38">
        <v>-160788</v>
      </c>
      <c r="I12" s="537">
        <v>27179798.40803666</v>
      </c>
      <c r="J12" s="33">
        <v>0</v>
      </c>
      <c r="K12" s="33">
        <v>-27234</v>
      </c>
      <c r="L12" s="431">
        <v>27152564</v>
      </c>
      <c r="M12" s="437" t="s">
        <v>369</v>
      </c>
      <c r="N12" s="38">
        <v>25739693.563863873</v>
      </c>
      <c r="O12" s="38">
        <v>1592045</v>
      </c>
      <c r="P12" s="38">
        <v>8846.8441727878781</v>
      </c>
      <c r="Q12" s="38">
        <v>-160788</v>
      </c>
      <c r="R12" s="537">
        <v>27179798.40803666</v>
      </c>
      <c r="S12" s="33">
        <v>0</v>
      </c>
      <c r="T12" s="33">
        <v>-27234</v>
      </c>
      <c r="U12" s="33">
        <v>27152564</v>
      </c>
    </row>
    <row r="13" spans="4:21" ht="13.2">
      <c r="D13" s="430" t="s">
        <v>98</v>
      </c>
      <c r="E13" s="31">
        <v>-20742635.476606693</v>
      </c>
      <c r="F13" s="31">
        <v>-1421581</v>
      </c>
      <c r="G13" s="31">
        <v>-3018</v>
      </c>
      <c r="H13" s="31">
        <v>137839</v>
      </c>
      <c r="I13" s="438">
        <v>-22029395.476606693</v>
      </c>
      <c r="J13" s="32">
        <v>0</v>
      </c>
      <c r="K13" s="32">
        <v>-23377.39653050575</v>
      </c>
      <c r="L13" s="431">
        <v>-22052772</v>
      </c>
      <c r="M13" s="432" t="s">
        <v>99</v>
      </c>
      <c r="N13" s="31">
        <v>-20742635.476606693</v>
      </c>
      <c r="O13" s="31">
        <v>-1421581</v>
      </c>
      <c r="P13" s="31">
        <v>-3018</v>
      </c>
      <c r="Q13" s="31">
        <v>137839</v>
      </c>
      <c r="R13" s="438">
        <v>-22029395.476606693</v>
      </c>
      <c r="S13" s="32">
        <v>0</v>
      </c>
      <c r="T13" s="32">
        <v>-23377.39653050575</v>
      </c>
      <c r="U13" s="33">
        <v>-22052772</v>
      </c>
    </row>
    <row r="14" spans="4:21" ht="13.2">
      <c r="D14" s="430" t="s">
        <v>101</v>
      </c>
      <c r="E14" s="31">
        <v>-260442.66191262999</v>
      </c>
      <c r="F14" s="31">
        <v>-53076.22651737</v>
      </c>
      <c r="G14" s="31">
        <v>-403.39336000000003</v>
      </c>
      <c r="H14" s="31">
        <v>199</v>
      </c>
      <c r="I14" s="438">
        <v>-313723.28178999998</v>
      </c>
      <c r="J14" s="32">
        <v>0</v>
      </c>
      <c r="K14" s="32">
        <v>-2123.866010000002</v>
      </c>
      <c r="L14" s="431">
        <v>-315847</v>
      </c>
      <c r="M14" s="432" t="s">
        <v>102</v>
      </c>
      <c r="N14" s="31">
        <v>-260442.66191262999</v>
      </c>
      <c r="O14" s="31">
        <v>-53076.22651737</v>
      </c>
      <c r="P14" s="31">
        <v>-403.39336000000003</v>
      </c>
      <c r="Q14" s="31">
        <v>199</v>
      </c>
      <c r="R14" s="438">
        <v>-313723.28178999998</v>
      </c>
      <c r="S14" s="32">
        <v>0</v>
      </c>
      <c r="T14" s="32">
        <v>-2123.866010000002</v>
      </c>
      <c r="U14" s="33">
        <v>-315847</v>
      </c>
    </row>
    <row r="15" spans="4:21" ht="13.2">
      <c r="D15" s="430" t="s">
        <v>103</v>
      </c>
      <c r="E15" s="31">
        <v>-126894</v>
      </c>
      <c r="F15" s="31">
        <v>-128013</v>
      </c>
      <c r="G15" s="31">
        <v>-220335</v>
      </c>
      <c r="H15" s="31">
        <v>551</v>
      </c>
      <c r="I15" s="438">
        <v>-474691</v>
      </c>
      <c r="J15" s="32">
        <v>-7235.1612948000002</v>
      </c>
      <c r="K15" s="32">
        <v>-99598.547311632021</v>
      </c>
      <c r="L15" s="431">
        <v>-581525</v>
      </c>
      <c r="M15" s="432" t="s">
        <v>104</v>
      </c>
      <c r="N15" s="31">
        <v>-126894</v>
      </c>
      <c r="O15" s="31">
        <v>-128013</v>
      </c>
      <c r="P15" s="31">
        <v>-220335</v>
      </c>
      <c r="Q15" s="31">
        <v>551</v>
      </c>
      <c r="R15" s="438">
        <v>-474691</v>
      </c>
      <c r="S15" s="32">
        <v>-7235.1612948000002</v>
      </c>
      <c r="T15" s="32">
        <v>-99598.547311632021</v>
      </c>
      <c r="U15" s="33">
        <v>-581525</v>
      </c>
    </row>
    <row r="16" spans="4:21" ht="13.2">
      <c r="D16" s="430" t="s">
        <v>105</v>
      </c>
      <c r="E16" s="31">
        <v>-44035.30833844022</v>
      </c>
      <c r="F16" s="31">
        <v>-81950.769154216017</v>
      </c>
      <c r="G16" s="31">
        <v>-167268.05868999998</v>
      </c>
      <c r="H16" s="31">
        <v>98.128102655998362</v>
      </c>
      <c r="I16" s="438">
        <v>-293156.00808000023</v>
      </c>
      <c r="J16" s="32">
        <v>0</v>
      </c>
      <c r="K16" s="32">
        <v>-42759.991919999818</v>
      </c>
      <c r="L16" s="431">
        <v>-335916</v>
      </c>
      <c r="M16" s="432" t="s">
        <v>3</v>
      </c>
      <c r="N16" s="31">
        <v>-44035.30833844022</v>
      </c>
      <c r="O16" s="31">
        <v>-81950.769154216017</v>
      </c>
      <c r="P16" s="31">
        <v>-167268.05868999998</v>
      </c>
      <c r="Q16" s="31">
        <v>98.128102655998362</v>
      </c>
      <c r="R16" s="438">
        <v>-293156.00808000023</v>
      </c>
      <c r="S16" s="32">
        <v>0</v>
      </c>
      <c r="T16" s="32">
        <v>-42759.991919999818</v>
      </c>
      <c r="U16" s="33">
        <v>-335916</v>
      </c>
    </row>
    <row r="17" spans="4:21" ht="13.2">
      <c r="D17" s="430" t="s">
        <v>106</v>
      </c>
      <c r="E17" s="31">
        <v>27615.822469414812</v>
      </c>
      <c r="F17" s="31">
        <v>8138.4349999999995</v>
      </c>
      <c r="G17" s="31">
        <v>2113.134</v>
      </c>
      <c r="H17" s="31">
        <v>10</v>
      </c>
      <c r="I17" s="438">
        <v>37877.391469414812</v>
      </c>
      <c r="J17" s="32">
        <v>8081.0355305851908</v>
      </c>
      <c r="K17" s="32">
        <v>0</v>
      </c>
      <c r="L17" s="431">
        <v>45958</v>
      </c>
      <c r="M17" s="432" t="s">
        <v>107</v>
      </c>
      <c r="N17" s="31">
        <v>27615.822469414812</v>
      </c>
      <c r="O17" s="31">
        <v>8138.4349999999995</v>
      </c>
      <c r="P17" s="31">
        <v>2113.134</v>
      </c>
      <c r="Q17" s="31">
        <v>10</v>
      </c>
      <c r="R17" s="438">
        <v>37877.391469414812</v>
      </c>
      <c r="S17" s="32">
        <v>8081.0355305851908</v>
      </c>
      <c r="T17" s="32">
        <v>0</v>
      </c>
      <c r="U17" s="33">
        <v>45958</v>
      </c>
    </row>
    <row r="18" spans="4:21" ht="13.2">
      <c r="D18" s="430" t="s">
        <v>108</v>
      </c>
      <c r="E18" s="31">
        <v>-21122</v>
      </c>
      <c r="F18" s="31">
        <v>-7992</v>
      </c>
      <c r="G18" s="31">
        <v>-3623.6280000000002</v>
      </c>
      <c r="H18" s="31">
        <v>0</v>
      </c>
      <c r="I18" s="438">
        <v>-32737.628000000001</v>
      </c>
      <c r="J18" s="32">
        <v>3968.6586294148196</v>
      </c>
      <c r="K18" s="32">
        <v>0</v>
      </c>
      <c r="L18" s="431">
        <v>-28769</v>
      </c>
      <c r="M18" s="432" t="s">
        <v>109</v>
      </c>
      <c r="N18" s="31">
        <v>-21122</v>
      </c>
      <c r="O18" s="31">
        <v>-7992</v>
      </c>
      <c r="P18" s="31">
        <v>-3623.6280000000002</v>
      </c>
      <c r="Q18" s="31">
        <v>0</v>
      </c>
      <c r="R18" s="438">
        <v>-32737.628000000001</v>
      </c>
      <c r="S18" s="32">
        <v>3968.6586294148196</v>
      </c>
      <c r="T18" s="32">
        <v>0</v>
      </c>
      <c r="U18" s="33">
        <v>-28769</v>
      </c>
    </row>
    <row r="19" spans="4:21" ht="13.2">
      <c r="D19" s="433" t="s">
        <v>110</v>
      </c>
      <c r="E19" s="34">
        <v>-6584</v>
      </c>
      <c r="F19" s="34">
        <v>-1196</v>
      </c>
      <c r="G19" s="34">
        <v>4</v>
      </c>
      <c r="H19" s="34">
        <v>0</v>
      </c>
      <c r="I19" s="541">
        <v>-7776</v>
      </c>
      <c r="J19" s="35">
        <v>0</v>
      </c>
      <c r="K19" s="35">
        <v>0</v>
      </c>
      <c r="L19" s="435">
        <v>-7776</v>
      </c>
      <c r="M19" s="436" t="s">
        <v>370</v>
      </c>
      <c r="N19" s="34">
        <v>-6584</v>
      </c>
      <c r="O19" s="34">
        <v>-1196</v>
      </c>
      <c r="P19" s="34">
        <v>4</v>
      </c>
      <c r="Q19" s="34">
        <v>0</v>
      </c>
      <c r="R19" s="541">
        <v>-7776</v>
      </c>
      <c r="S19" s="35">
        <v>0</v>
      </c>
      <c r="T19" s="35">
        <v>0</v>
      </c>
      <c r="U19" s="36">
        <v>-7776</v>
      </c>
    </row>
    <row r="20" spans="4:21">
      <c r="D20" s="39" t="s">
        <v>111</v>
      </c>
      <c r="E20" s="33">
        <v>4565596.9394755252</v>
      </c>
      <c r="F20" s="33">
        <v>-93625.560671586019</v>
      </c>
      <c r="G20" s="33">
        <v>-383684.10187721212</v>
      </c>
      <c r="H20" s="33">
        <v>-22090.871897344001</v>
      </c>
      <c r="I20" s="539">
        <v>4066196.4050293816</v>
      </c>
      <c r="J20" s="33">
        <v>4815</v>
      </c>
      <c r="K20" s="33">
        <v>-195094</v>
      </c>
      <c r="L20" s="431">
        <v>3875917</v>
      </c>
      <c r="M20" s="439" t="s">
        <v>112</v>
      </c>
      <c r="N20" s="33">
        <v>4565596.9394755252</v>
      </c>
      <c r="O20" s="33">
        <v>-93625.560671586019</v>
      </c>
      <c r="P20" s="33">
        <v>-383684.10187721212</v>
      </c>
      <c r="Q20" s="33">
        <v>-22090.871897344001</v>
      </c>
      <c r="R20" s="539">
        <v>4066196.4050293816</v>
      </c>
      <c r="S20" s="33">
        <v>4815</v>
      </c>
      <c r="T20" s="33">
        <v>-195094</v>
      </c>
      <c r="U20" s="33">
        <v>3875917</v>
      </c>
    </row>
    <row r="21" spans="4:21" ht="13.2">
      <c r="D21" s="430" t="s">
        <v>19</v>
      </c>
      <c r="E21" s="32"/>
      <c r="F21" s="32"/>
      <c r="G21" s="32"/>
      <c r="H21" s="32"/>
      <c r="I21" s="540">
        <v>-1877464.30584</v>
      </c>
      <c r="J21" s="32">
        <v>-12049.69416000001</v>
      </c>
      <c r="K21" s="32">
        <v>0</v>
      </c>
      <c r="L21" s="431">
        <v>-1889514</v>
      </c>
      <c r="M21" s="432" t="s">
        <v>20</v>
      </c>
      <c r="N21" s="32"/>
      <c r="O21" s="32"/>
      <c r="P21" s="32"/>
      <c r="Q21" s="32"/>
      <c r="R21" s="540">
        <v>-1877464.30584</v>
      </c>
      <c r="S21" s="32">
        <v>-12049.69416000001</v>
      </c>
      <c r="T21" s="32">
        <v>0</v>
      </c>
      <c r="U21" s="33">
        <v>-1889514</v>
      </c>
    </row>
    <row r="22" spans="4:21" ht="13.2">
      <c r="D22" s="37" t="s">
        <v>113</v>
      </c>
      <c r="E22" s="32"/>
      <c r="F22" s="32"/>
      <c r="G22" s="32"/>
      <c r="H22" s="32"/>
      <c r="I22" s="535">
        <v>2188732.0991893816</v>
      </c>
      <c r="J22" s="33">
        <v>-7234.69416000001</v>
      </c>
      <c r="K22" s="33">
        <v>-195094</v>
      </c>
      <c r="L22" s="431">
        <v>1986403</v>
      </c>
      <c r="M22" s="437" t="s">
        <v>371</v>
      </c>
      <c r="N22" s="32"/>
      <c r="O22" s="32"/>
      <c r="P22" s="32"/>
      <c r="Q22" s="32"/>
      <c r="R22" s="535">
        <v>2188732.0991893816</v>
      </c>
      <c r="S22" s="33">
        <v>-7234.69416000001</v>
      </c>
      <c r="T22" s="33">
        <v>-195094</v>
      </c>
      <c r="U22" s="33">
        <v>1986403</v>
      </c>
    </row>
    <row r="23" spans="4:21" ht="13.2">
      <c r="D23" s="433" t="s">
        <v>386</v>
      </c>
      <c r="E23" s="35"/>
      <c r="F23" s="35"/>
      <c r="G23" s="35"/>
      <c r="H23" s="35"/>
      <c r="I23" s="536">
        <v>-880256</v>
      </c>
      <c r="J23" s="35">
        <v>0</v>
      </c>
      <c r="K23" s="35">
        <v>0</v>
      </c>
      <c r="L23" s="435">
        <v>-880256</v>
      </c>
      <c r="M23" s="436" t="s">
        <v>372</v>
      </c>
      <c r="N23" s="35"/>
      <c r="O23" s="35"/>
      <c r="P23" s="35"/>
      <c r="Q23" s="35"/>
      <c r="R23" s="536">
        <v>-880256</v>
      </c>
      <c r="S23" s="35">
        <v>0</v>
      </c>
      <c r="T23" s="35">
        <v>0</v>
      </c>
      <c r="U23" s="36">
        <v>-880256</v>
      </c>
    </row>
    <row r="24" spans="4:21">
      <c r="D24" s="40" t="s">
        <v>15</v>
      </c>
      <c r="E24" s="33"/>
      <c r="F24" s="33"/>
      <c r="G24" s="33"/>
      <c r="H24" s="33"/>
      <c r="I24" s="535">
        <v>1308476.0991893816</v>
      </c>
      <c r="J24" s="41">
        <v>-7234.69416000001</v>
      </c>
      <c r="K24" s="41">
        <v>-195094</v>
      </c>
      <c r="L24" s="440">
        <v>1106147</v>
      </c>
      <c r="M24" s="441" t="s">
        <v>117</v>
      </c>
      <c r="N24" s="33"/>
      <c r="O24" s="33"/>
      <c r="P24" s="33"/>
      <c r="Q24" s="33"/>
      <c r="R24" s="535">
        <v>1308476.0991893816</v>
      </c>
      <c r="S24" s="41">
        <v>-7234.69416000001</v>
      </c>
      <c r="T24" s="41">
        <v>-195094</v>
      </c>
      <c r="U24" s="42">
        <v>1106147</v>
      </c>
    </row>
    <row r="25" spans="4:21" ht="13.2">
      <c r="D25" s="433" t="s">
        <v>118</v>
      </c>
      <c r="E25" s="35"/>
      <c r="F25" s="35"/>
      <c r="G25" s="35"/>
      <c r="H25" s="35"/>
      <c r="I25" s="536">
        <v>-305199.95850860002</v>
      </c>
      <c r="J25" s="43">
        <v>7235.1612948000002</v>
      </c>
      <c r="K25" s="43">
        <v>248900.79721380002</v>
      </c>
      <c r="L25" s="442">
        <v>-49064</v>
      </c>
      <c r="M25" s="436" t="s">
        <v>373</v>
      </c>
      <c r="N25" s="35"/>
      <c r="O25" s="35"/>
      <c r="P25" s="35"/>
      <c r="Q25" s="35"/>
      <c r="R25" s="536">
        <v>-305199.95850860002</v>
      </c>
      <c r="S25" s="43">
        <v>7235.1612948000002</v>
      </c>
      <c r="T25" s="43">
        <v>248900.79721380002</v>
      </c>
      <c r="U25" s="44">
        <v>-49064</v>
      </c>
    </row>
    <row r="26" spans="4:21">
      <c r="D26" s="37" t="s">
        <v>120</v>
      </c>
      <c r="E26" s="33"/>
      <c r="F26" s="33"/>
      <c r="G26" s="33"/>
      <c r="H26" s="33"/>
      <c r="I26" s="578">
        <v>1003276.1406807816</v>
      </c>
      <c r="J26" s="41">
        <v>0</v>
      </c>
      <c r="K26" s="41">
        <v>53806.797213800019</v>
      </c>
      <c r="L26" s="443">
        <v>1057083</v>
      </c>
      <c r="M26" s="437" t="s">
        <v>374</v>
      </c>
      <c r="N26" s="33"/>
      <c r="O26" s="33"/>
      <c r="P26" s="33"/>
      <c r="Q26" s="33"/>
      <c r="R26" s="578">
        <v>1003276.1406807816</v>
      </c>
      <c r="S26" s="41">
        <v>0</v>
      </c>
      <c r="T26" s="41">
        <v>53806.797213800019</v>
      </c>
      <c r="U26" s="41">
        <v>1057083</v>
      </c>
    </row>
    <row r="27" spans="4:21">
      <c r="D27" s="37"/>
      <c r="E27" s="444"/>
      <c r="F27" s="444"/>
      <c r="G27" s="444"/>
      <c r="H27" s="444"/>
      <c r="I27" s="444"/>
      <c r="J27" s="445"/>
      <c r="K27" s="445"/>
      <c r="L27" s="446"/>
      <c r="M27" s="437"/>
      <c r="N27" s="444"/>
      <c r="O27" s="444"/>
      <c r="P27" s="444"/>
      <c r="Q27" s="444"/>
      <c r="R27" s="444"/>
      <c r="S27" s="445"/>
      <c r="T27" s="445"/>
      <c r="U27" s="445"/>
    </row>
    <row r="28" spans="4:21" ht="13.2">
      <c r="D28" s="47" t="s">
        <v>358</v>
      </c>
      <c r="E28" s="47"/>
      <c r="F28" s="47"/>
      <c r="G28" s="47"/>
      <c r="H28" s="47"/>
      <c r="I28" s="47"/>
      <c r="J28" s="1312">
        <v>0</v>
      </c>
      <c r="K28" s="32">
        <v>-64705.0874921375</v>
      </c>
      <c r="L28" s="447"/>
      <c r="M28" s="46" t="s">
        <v>375</v>
      </c>
      <c r="N28" s="47"/>
      <c r="O28" s="47"/>
      <c r="P28" s="47"/>
      <c r="Q28" s="47"/>
      <c r="R28" s="47"/>
      <c r="S28" s="32">
        <v>0</v>
      </c>
      <c r="T28" s="32">
        <v>-64705.0874921375</v>
      </c>
      <c r="U28" s="47"/>
    </row>
    <row r="29" spans="4:21" ht="13.2">
      <c r="D29" s="47" t="s">
        <v>387</v>
      </c>
      <c r="E29" s="47"/>
      <c r="F29" s="47"/>
      <c r="G29" s="47"/>
      <c r="H29" s="47"/>
      <c r="I29" s="47"/>
      <c r="J29" s="1312" t="s">
        <v>1843</v>
      </c>
      <c r="K29" s="32">
        <v>0</v>
      </c>
      <c r="L29" s="447"/>
      <c r="M29" s="46" t="s">
        <v>376</v>
      </c>
      <c r="N29" s="47"/>
      <c r="O29" s="47"/>
      <c r="P29" s="47"/>
      <c r="Q29" s="47"/>
      <c r="R29" s="47"/>
      <c r="S29" s="533" t="s">
        <v>1843</v>
      </c>
      <c r="T29" s="32">
        <v>0</v>
      </c>
      <c r="U29" s="47"/>
    </row>
    <row r="30" spans="4:21" ht="13.2">
      <c r="D30" s="47" t="s">
        <v>10</v>
      </c>
      <c r="E30" s="47"/>
      <c r="F30" s="47"/>
      <c r="G30" s="47"/>
      <c r="H30" s="47"/>
      <c r="I30" s="47"/>
      <c r="J30" s="1312">
        <v>0</v>
      </c>
      <c r="K30" s="32">
        <v>-130388.84436</v>
      </c>
      <c r="L30" s="447"/>
      <c r="M30" s="46" t="s">
        <v>377</v>
      </c>
      <c r="N30" s="47"/>
      <c r="O30" s="47"/>
      <c r="P30" s="47"/>
      <c r="Q30" s="47"/>
      <c r="R30" s="47"/>
      <c r="S30" s="32">
        <v>0</v>
      </c>
      <c r="T30" s="32">
        <v>-130388.84436</v>
      </c>
      <c r="U30" s="47"/>
    </row>
    <row r="31" spans="4:21" ht="13.2">
      <c r="D31" s="47" t="s">
        <v>388</v>
      </c>
      <c r="E31" s="47"/>
      <c r="F31" s="47"/>
      <c r="G31" s="47"/>
      <c r="H31" s="47"/>
      <c r="I31" s="47"/>
      <c r="J31" s="1312" t="s">
        <v>1834</v>
      </c>
      <c r="K31" s="448">
        <v>0</v>
      </c>
      <c r="L31" s="447"/>
      <c r="M31" s="46" t="s">
        <v>378</v>
      </c>
      <c r="N31" s="47"/>
      <c r="O31" s="47"/>
      <c r="P31" s="47"/>
      <c r="Q31" s="47"/>
      <c r="R31" s="47"/>
      <c r="S31" s="533" t="s">
        <v>1834</v>
      </c>
      <c r="T31" s="448">
        <v>0</v>
      </c>
      <c r="U31" s="47"/>
    </row>
    <row r="32" spans="4:21" ht="13.2">
      <c r="D32" s="47" t="s">
        <v>389</v>
      </c>
      <c r="E32" s="47"/>
      <c r="F32" s="47"/>
      <c r="G32" s="47"/>
      <c r="H32" s="47"/>
      <c r="I32" s="47"/>
      <c r="J32" s="32">
        <v>0</v>
      </c>
      <c r="K32" s="32">
        <v>212187.95800000001</v>
      </c>
      <c r="L32" s="447"/>
      <c r="M32" s="46" t="s">
        <v>1994</v>
      </c>
      <c r="N32" s="47"/>
      <c r="O32" s="47"/>
      <c r="P32" s="47"/>
      <c r="Q32" s="47"/>
      <c r="R32" s="47"/>
      <c r="S32" s="32">
        <v>0</v>
      </c>
      <c r="T32" s="32">
        <v>212187.95800000001</v>
      </c>
      <c r="U32" s="47"/>
    </row>
    <row r="33" spans="4:21" ht="13.2">
      <c r="D33" s="49" t="s">
        <v>359</v>
      </c>
      <c r="E33" s="49"/>
      <c r="F33" s="49"/>
      <c r="G33" s="49"/>
      <c r="H33" s="49"/>
      <c r="I33" s="49"/>
      <c r="J33" s="35">
        <v>0</v>
      </c>
      <c r="K33" s="35">
        <v>36712.839213799998</v>
      </c>
      <c r="L33" s="449"/>
      <c r="M33" s="48" t="s">
        <v>379</v>
      </c>
      <c r="N33" s="49"/>
      <c r="O33" s="49"/>
      <c r="P33" s="49"/>
      <c r="Q33" s="49"/>
      <c r="R33" s="49"/>
      <c r="S33" s="35">
        <v>0</v>
      </c>
      <c r="T33" s="35">
        <v>36712.839213799998</v>
      </c>
      <c r="U33" s="49"/>
    </row>
    <row r="34" spans="4:21" ht="12.6" thickBot="1">
      <c r="D34" s="51" t="s">
        <v>1835</v>
      </c>
      <c r="E34" s="52"/>
      <c r="F34" s="52"/>
      <c r="G34" s="52"/>
      <c r="H34" s="52"/>
      <c r="I34" s="52"/>
      <c r="J34" s="53">
        <v>0</v>
      </c>
      <c r="K34" s="53">
        <v>53806.865361662516</v>
      </c>
      <c r="L34" s="450"/>
      <c r="M34" s="50" t="s">
        <v>1836</v>
      </c>
      <c r="N34" s="52"/>
      <c r="O34" s="52"/>
      <c r="P34" s="52"/>
      <c r="Q34" s="52"/>
      <c r="R34" s="52"/>
      <c r="S34" s="53">
        <v>0</v>
      </c>
      <c r="T34" s="53">
        <v>53806.865361662516</v>
      </c>
      <c r="U34" s="451"/>
    </row>
    <row r="35" spans="4:21">
      <c r="D35" s="37"/>
      <c r="E35" s="444"/>
      <c r="F35" s="444"/>
      <c r="G35" s="444"/>
      <c r="H35" s="444"/>
      <c r="I35" s="444"/>
      <c r="J35" s="33"/>
      <c r="K35" s="33"/>
      <c r="L35" s="582"/>
      <c r="M35" s="437"/>
      <c r="N35" s="444"/>
      <c r="O35" s="444"/>
      <c r="P35" s="444"/>
      <c r="Q35" s="444"/>
      <c r="R35" s="444"/>
      <c r="S35" s="33"/>
      <c r="T35" s="33"/>
      <c r="U35" s="583"/>
    </row>
    <row r="37" spans="4:21">
      <c r="D37" s="27" t="s">
        <v>1779</v>
      </c>
      <c r="E37" s="1443">
        <v>2024</v>
      </c>
      <c r="F37" s="1443"/>
      <c r="G37" s="1443"/>
      <c r="H37" s="1443"/>
      <c r="I37" s="1443"/>
      <c r="J37" s="1443"/>
      <c r="K37" s="1443"/>
      <c r="L37" s="1444"/>
      <c r="M37" s="27" t="s">
        <v>1926</v>
      </c>
      <c r="N37" s="1443">
        <v>2024</v>
      </c>
      <c r="O37" s="1443"/>
      <c r="P37" s="1443"/>
      <c r="Q37" s="1443"/>
      <c r="R37" s="1443"/>
      <c r="S37" s="1443"/>
      <c r="T37" s="1443"/>
      <c r="U37" s="1444"/>
    </row>
    <row r="38" spans="4:21" ht="22.8">
      <c r="D38" s="29" t="s">
        <v>357</v>
      </c>
      <c r="E38" s="29" t="s">
        <v>348</v>
      </c>
      <c r="F38" s="29" t="s">
        <v>1990</v>
      </c>
      <c r="G38" s="29" t="s">
        <v>349</v>
      </c>
      <c r="H38" s="29" t="s">
        <v>350</v>
      </c>
      <c r="I38" s="29" t="s">
        <v>351</v>
      </c>
      <c r="J38" s="29" t="s">
        <v>352</v>
      </c>
      <c r="K38" s="29" t="s">
        <v>353</v>
      </c>
      <c r="L38" s="418" t="s">
        <v>354</v>
      </c>
      <c r="M38" s="30" t="s">
        <v>360</v>
      </c>
      <c r="N38" s="30" t="s">
        <v>1991</v>
      </c>
      <c r="O38" s="30" t="s">
        <v>1992</v>
      </c>
      <c r="P38" s="30" t="s">
        <v>362</v>
      </c>
      <c r="Q38" s="30" t="s">
        <v>363</v>
      </c>
      <c r="R38" s="30" t="s">
        <v>364</v>
      </c>
      <c r="S38" s="30" t="s">
        <v>390</v>
      </c>
      <c r="T38" s="30" t="s">
        <v>365</v>
      </c>
      <c r="U38" s="30" t="s">
        <v>366</v>
      </c>
    </row>
    <row r="39" spans="4:21" ht="13.2">
      <c r="D39" s="432" t="s">
        <v>355</v>
      </c>
      <c r="E39" s="31">
        <v>22689675.846301403</v>
      </c>
      <c r="F39" s="31">
        <v>1114012.9328270499</v>
      </c>
      <c r="G39" s="31">
        <v>918.32846154471554</v>
      </c>
      <c r="H39" s="31">
        <v>0</v>
      </c>
      <c r="I39" s="538">
        <v>23804607.107590001</v>
      </c>
      <c r="J39" s="32">
        <v>0</v>
      </c>
      <c r="K39" s="32">
        <v>-7567.1711400000004</v>
      </c>
      <c r="L39" s="431">
        <v>23797040</v>
      </c>
      <c r="M39" s="432" t="s">
        <v>367</v>
      </c>
      <c r="N39" s="31">
        <v>22689675.846301403</v>
      </c>
      <c r="O39" s="31">
        <v>1114012.9328270499</v>
      </c>
      <c r="P39" s="31">
        <v>918.32846154471554</v>
      </c>
      <c r="Q39" s="31">
        <v>0</v>
      </c>
      <c r="R39" s="538">
        <v>23804607.107590001</v>
      </c>
      <c r="S39" s="32">
        <v>0</v>
      </c>
      <c r="T39" s="32">
        <v>-7567.1711400000004</v>
      </c>
      <c r="U39" s="431">
        <v>23797040</v>
      </c>
    </row>
    <row r="40" spans="4:21" ht="13.2">
      <c r="D40" s="436" t="s">
        <v>384</v>
      </c>
      <c r="E40" s="34">
        <v>78503.007110000006</v>
      </c>
      <c r="F40" s="34">
        <v>36616.73085</v>
      </c>
      <c r="G40" s="34">
        <v>3608.6235924552848</v>
      </c>
      <c r="H40" s="34">
        <v>-118729.361552455</v>
      </c>
      <c r="I40" s="434">
        <v>0</v>
      </c>
      <c r="J40" s="35">
        <v>0</v>
      </c>
      <c r="K40" s="35">
        <v>0</v>
      </c>
      <c r="L40" s="435">
        <v>0</v>
      </c>
      <c r="M40" s="436" t="s">
        <v>368</v>
      </c>
      <c r="N40" s="34">
        <v>78503.007110000006</v>
      </c>
      <c r="O40" s="34">
        <v>36616.73085</v>
      </c>
      <c r="P40" s="34">
        <v>3608.6235924552848</v>
      </c>
      <c r="Q40" s="34">
        <v>-118729.361552455</v>
      </c>
      <c r="R40" s="434">
        <v>0</v>
      </c>
      <c r="S40" s="35">
        <v>0</v>
      </c>
      <c r="T40" s="35">
        <v>0</v>
      </c>
      <c r="U40" s="435">
        <v>0</v>
      </c>
    </row>
    <row r="41" spans="4:21">
      <c r="D41" s="437" t="s">
        <v>356</v>
      </c>
      <c r="E41" s="38">
        <v>22768178.853411403</v>
      </c>
      <c r="F41" s="38">
        <v>1150629.6636770498</v>
      </c>
      <c r="G41" s="38">
        <v>4526.9520540000003</v>
      </c>
      <c r="H41" s="38">
        <v>-118729.361552455</v>
      </c>
      <c r="I41" s="537">
        <v>23804607.107590001</v>
      </c>
      <c r="J41" s="33">
        <v>0</v>
      </c>
      <c r="K41" s="33">
        <v>-7567.1711400000004</v>
      </c>
      <c r="L41" s="431">
        <v>23797040</v>
      </c>
      <c r="M41" s="437" t="s">
        <v>369</v>
      </c>
      <c r="N41" s="38">
        <v>22768178.853411403</v>
      </c>
      <c r="O41" s="38">
        <v>1150629.6636770498</v>
      </c>
      <c r="P41" s="38">
        <v>4526.9520540000003</v>
      </c>
      <c r="Q41" s="38">
        <v>-118729.361552455</v>
      </c>
      <c r="R41" s="537">
        <v>23804607.107590001</v>
      </c>
      <c r="S41" s="33">
        <v>0</v>
      </c>
      <c r="T41" s="33">
        <v>-7567.1711400000004</v>
      </c>
      <c r="U41" s="431">
        <v>23797040</v>
      </c>
    </row>
    <row r="42" spans="4:21" ht="13.2">
      <c r="D42" s="432" t="s">
        <v>98</v>
      </c>
      <c r="E42" s="31">
        <v>-18472307.41351008</v>
      </c>
      <c r="F42" s="31">
        <v>-1017392.5028932501</v>
      </c>
      <c r="G42" s="31">
        <v>-4545.2397599999995</v>
      </c>
      <c r="H42" s="31">
        <v>99550.677352333994</v>
      </c>
      <c r="I42" s="438">
        <v>-19394694.478810996</v>
      </c>
      <c r="J42" s="32">
        <v>0</v>
      </c>
      <c r="K42" s="32">
        <v>-11572.457639005002</v>
      </c>
      <c r="L42" s="431">
        <v>-19406266</v>
      </c>
      <c r="M42" s="432" t="s">
        <v>99</v>
      </c>
      <c r="N42" s="31">
        <v>-18472307.41351008</v>
      </c>
      <c r="O42" s="31">
        <v>-1017392.5028932501</v>
      </c>
      <c r="P42" s="31">
        <v>-4545.2397599999995</v>
      </c>
      <c r="Q42" s="31">
        <v>99550.677352333994</v>
      </c>
      <c r="R42" s="438">
        <v>-19394694.478810996</v>
      </c>
      <c r="S42" s="32">
        <v>0</v>
      </c>
      <c r="T42" s="32">
        <v>-11572.457639005002</v>
      </c>
      <c r="U42" s="431">
        <v>-19406266</v>
      </c>
    </row>
    <row r="43" spans="4:21" ht="13.2">
      <c r="D43" s="432" t="s">
        <v>101</v>
      </c>
      <c r="E43" s="31">
        <v>-220730.89428999997</v>
      </c>
      <c r="F43" s="31">
        <v>-46465.111384804026</v>
      </c>
      <c r="G43" s="31">
        <v>-157.24420000000001</v>
      </c>
      <c r="H43" s="31">
        <v>288.76180543156806</v>
      </c>
      <c r="I43" s="438">
        <v>-267064.48806937243</v>
      </c>
      <c r="J43" s="32">
        <v>0</v>
      </c>
      <c r="K43" s="32">
        <v>-302.51193062759899</v>
      </c>
      <c r="L43" s="431">
        <v>-267367</v>
      </c>
      <c r="M43" s="432" t="s">
        <v>102</v>
      </c>
      <c r="N43" s="31">
        <v>-220730.89428999997</v>
      </c>
      <c r="O43" s="31">
        <v>-46465.111384804026</v>
      </c>
      <c r="P43" s="31">
        <v>-157.24420000000001</v>
      </c>
      <c r="Q43" s="31">
        <v>288.76180543156806</v>
      </c>
      <c r="R43" s="438">
        <v>-267064.48806937243</v>
      </c>
      <c r="S43" s="32">
        <v>0</v>
      </c>
      <c r="T43" s="32">
        <v>-302.51193062759899</v>
      </c>
      <c r="U43" s="431">
        <v>-267367</v>
      </c>
    </row>
    <row r="44" spans="4:21" ht="13.2">
      <c r="D44" s="432" t="s">
        <v>103</v>
      </c>
      <c r="E44" s="31">
        <v>-117358.28530000101</v>
      </c>
      <c r="F44" s="31">
        <v>-76889.460407172199</v>
      </c>
      <c r="G44" s="31">
        <v>-177538.48910471829</v>
      </c>
      <c r="H44" s="31">
        <v>1267.2428776253601</v>
      </c>
      <c r="I44" s="438">
        <v>-370517.99193426612</v>
      </c>
      <c r="J44" s="32">
        <v>-5163.4902574847993</v>
      </c>
      <c r="K44" s="32">
        <v>-85556.517808249206</v>
      </c>
      <c r="L44" s="431">
        <v>-461238</v>
      </c>
      <c r="M44" s="432" t="s">
        <v>104</v>
      </c>
      <c r="N44" s="31">
        <v>-117358.28530000101</v>
      </c>
      <c r="O44" s="31">
        <v>-76889.460407172199</v>
      </c>
      <c r="P44" s="31">
        <v>-177538.48910471829</v>
      </c>
      <c r="Q44" s="31">
        <v>1267.2428776253601</v>
      </c>
      <c r="R44" s="438">
        <v>-370517.99193426612</v>
      </c>
      <c r="S44" s="32">
        <v>-5163.4902574847993</v>
      </c>
      <c r="T44" s="32">
        <v>-85556.517808249206</v>
      </c>
      <c r="U44" s="431">
        <v>-461238</v>
      </c>
    </row>
    <row r="45" spans="4:21" ht="13.2">
      <c r="D45" s="432" t="s">
        <v>105</v>
      </c>
      <c r="E45" s="31">
        <v>-41736.352100000004</v>
      </c>
      <c r="F45" s="31">
        <v>-77789.764211017842</v>
      </c>
      <c r="G45" s="31">
        <v>-149240.28570495942</v>
      </c>
      <c r="H45" s="31">
        <v>-253.81948121530701</v>
      </c>
      <c r="I45" s="438">
        <v>-269020.22149719257</v>
      </c>
      <c r="J45" s="32">
        <v>0</v>
      </c>
      <c r="K45" s="32">
        <v>-16699.778502807403</v>
      </c>
      <c r="L45" s="431">
        <v>-285720</v>
      </c>
      <c r="M45" s="432" t="s">
        <v>3</v>
      </c>
      <c r="N45" s="31">
        <v>-41736.352100000004</v>
      </c>
      <c r="O45" s="31">
        <v>-77789.764211017842</v>
      </c>
      <c r="P45" s="31">
        <v>-149240.28570495942</v>
      </c>
      <c r="Q45" s="31">
        <v>-253.81948121530701</v>
      </c>
      <c r="R45" s="438">
        <v>-269020.22149719257</v>
      </c>
      <c r="S45" s="32">
        <v>0</v>
      </c>
      <c r="T45" s="32">
        <v>-16699.778502807403</v>
      </c>
      <c r="U45" s="431">
        <v>-285720</v>
      </c>
    </row>
    <row r="46" spans="4:21" ht="13.2">
      <c r="D46" s="432" t="s">
        <v>106</v>
      </c>
      <c r="E46" s="31">
        <v>21886.185344816</v>
      </c>
      <c r="F46" s="31">
        <v>2076.4010951840037</v>
      </c>
      <c r="G46" s="31">
        <v>1532.1462599999993</v>
      </c>
      <c r="H46" s="31">
        <v>0</v>
      </c>
      <c r="I46" s="438">
        <v>25493.7327</v>
      </c>
      <c r="J46" s="32">
        <v>4417.0320000000002</v>
      </c>
      <c r="K46" s="32">
        <v>890.23530000000028</v>
      </c>
      <c r="L46" s="431">
        <v>30801</v>
      </c>
      <c r="M46" s="432" t="s">
        <v>107</v>
      </c>
      <c r="N46" s="31">
        <v>21886.185344816</v>
      </c>
      <c r="O46" s="31">
        <v>2076.4010951840037</v>
      </c>
      <c r="P46" s="31">
        <v>1532.1462599999993</v>
      </c>
      <c r="Q46" s="31">
        <v>0</v>
      </c>
      <c r="R46" s="438">
        <v>25493.7327</v>
      </c>
      <c r="S46" s="32">
        <v>4417.0320000000002</v>
      </c>
      <c r="T46" s="32">
        <v>890.23530000000028</v>
      </c>
      <c r="U46" s="431">
        <v>30801</v>
      </c>
    </row>
    <row r="47" spans="4:21" ht="13.2">
      <c r="D47" s="432" t="s">
        <v>108</v>
      </c>
      <c r="E47" s="31">
        <v>-11803.459647240004</v>
      </c>
      <c r="F47" s="31">
        <v>-2579.898242759999</v>
      </c>
      <c r="G47" s="31">
        <v>-2818.7859000000012</v>
      </c>
      <c r="H47" s="31">
        <v>0</v>
      </c>
      <c r="I47" s="438">
        <v>-17202.143790000006</v>
      </c>
      <c r="J47" s="32">
        <v>-19801.572439999993</v>
      </c>
      <c r="K47" s="32">
        <v>-419.2837700000091</v>
      </c>
      <c r="L47" s="431">
        <v>-37423</v>
      </c>
      <c r="M47" s="432" t="s">
        <v>109</v>
      </c>
      <c r="N47" s="31">
        <v>-11803.459647240004</v>
      </c>
      <c r="O47" s="31">
        <v>-2579.898242759999</v>
      </c>
      <c r="P47" s="31">
        <v>-2818.7859000000012</v>
      </c>
      <c r="Q47" s="31">
        <v>0</v>
      </c>
      <c r="R47" s="438">
        <v>-17202.143790000006</v>
      </c>
      <c r="S47" s="32">
        <v>-19801.572439999993</v>
      </c>
      <c r="T47" s="32">
        <v>-419.2837700000091</v>
      </c>
      <c r="U47" s="431">
        <v>-37423</v>
      </c>
    </row>
    <row r="48" spans="4:21" ht="13.2">
      <c r="D48" s="436" t="s">
        <v>110</v>
      </c>
      <c r="E48" s="34">
        <v>-6110.3138915999998</v>
      </c>
      <c r="F48" s="34">
        <v>17.361221600000079</v>
      </c>
      <c r="G48" s="34">
        <v>-937.04732999999999</v>
      </c>
      <c r="H48" s="34">
        <v>0</v>
      </c>
      <c r="I48" s="541">
        <v>-7030</v>
      </c>
      <c r="J48" s="35">
        <v>0</v>
      </c>
      <c r="K48" s="35">
        <v>0</v>
      </c>
      <c r="L48" s="435">
        <v>-7030</v>
      </c>
      <c r="M48" s="436" t="s">
        <v>370</v>
      </c>
      <c r="N48" s="34">
        <v>-6110.3138915999998</v>
      </c>
      <c r="O48" s="34">
        <v>17.361221600000079</v>
      </c>
      <c r="P48" s="34">
        <v>-937.04732999999999</v>
      </c>
      <c r="Q48" s="34">
        <v>0</v>
      </c>
      <c r="R48" s="541">
        <v>-7030</v>
      </c>
      <c r="S48" s="35">
        <v>0</v>
      </c>
      <c r="T48" s="35">
        <v>0</v>
      </c>
      <c r="U48" s="435">
        <v>-7030</v>
      </c>
    </row>
    <row r="49" spans="4:21">
      <c r="D49" s="439" t="s">
        <v>111</v>
      </c>
      <c r="E49" s="33">
        <v>3920020.3200172973</v>
      </c>
      <c r="F49" s="33">
        <v>-68394.311145170344</v>
      </c>
      <c r="G49" s="33">
        <v>-329176.99368567771</v>
      </c>
      <c r="H49" s="33">
        <v>-17876.498998279385</v>
      </c>
      <c r="I49" s="539">
        <v>3504572.5161881745</v>
      </c>
      <c r="J49" s="33">
        <v>-20548</v>
      </c>
      <c r="K49" s="33">
        <v>-121228</v>
      </c>
      <c r="L49" s="431">
        <v>3362797</v>
      </c>
      <c r="M49" s="439" t="s">
        <v>112</v>
      </c>
      <c r="N49" s="33">
        <v>3920020.3200172973</v>
      </c>
      <c r="O49" s="33">
        <v>-68394.311145170344</v>
      </c>
      <c r="P49" s="33">
        <v>-329176.99368567771</v>
      </c>
      <c r="Q49" s="33">
        <v>-17876.498998279385</v>
      </c>
      <c r="R49" s="539">
        <v>3504572.5161881745</v>
      </c>
      <c r="S49" s="33">
        <v>-20548</v>
      </c>
      <c r="T49" s="33">
        <v>-121228</v>
      </c>
      <c r="U49" s="431">
        <v>3362797</v>
      </c>
    </row>
    <row r="50" spans="4:21" ht="13.2">
      <c r="D50" s="432" t="s">
        <v>19</v>
      </c>
      <c r="E50" s="32"/>
      <c r="F50" s="32"/>
      <c r="G50" s="32"/>
      <c r="H50" s="32"/>
      <c r="I50" s="540">
        <v>-1719396.5404399999</v>
      </c>
      <c r="J50" s="32">
        <v>15384.540439999993</v>
      </c>
      <c r="K50" s="32">
        <v>0</v>
      </c>
      <c r="L50" s="431">
        <v>-1704012</v>
      </c>
      <c r="M50" s="432" t="s">
        <v>20</v>
      </c>
      <c r="N50" s="32"/>
      <c r="O50" s="32"/>
      <c r="P50" s="32"/>
      <c r="Q50" s="32"/>
      <c r="R50" s="540">
        <v>-1719396.5404399999</v>
      </c>
      <c r="S50" s="32">
        <v>15384.540439999993</v>
      </c>
      <c r="T50" s="32">
        <v>0</v>
      </c>
      <c r="U50" s="431">
        <v>-1704012</v>
      </c>
    </row>
    <row r="51" spans="4:21" ht="13.2">
      <c r="D51" s="437" t="s">
        <v>113</v>
      </c>
      <c r="E51" s="32"/>
      <c r="F51" s="32"/>
      <c r="G51" s="32"/>
      <c r="H51" s="32"/>
      <c r="I51" s="535">
        <v>1785175.9757481746</v>
      </c>
      <c r="J51" s="33">
        <v>-5163.4595600000066</v>
      </c>
      <c r="K51" s="33">
        <v>-121228</v>
      </c>
      <c r="L51" s="431">
        <v>1658785</v>
      </c>
      <c r="M51" s="437" t="s">
        <v>371</v>
      </c>
      <c r="N51" s="32"/>
      <c r="O51" s="32"/>
      <c r="P51" s="32"/>
      <c r="Q51" s="32"/>
      <c r="R51" s="535">
        <v>1785175.9757481746</v>
      </c>
      <c r="S51" s="33">
        <v>-5163.4595600000066</v>
      </c>
      <c r="T51" s="33">
        <v>-121228</v>
      </c>
      <c r="U51" s="431">
        <v>1658785</v>
      </c>
    </row>
    <row r="52" spans="4:21" ht="13.2">
      <c r="D52" s="436" t="s">
        <v>386</v>
      </c>
      <c r="E52" s="35"/>
      <c r="F52" s="35"/>
      <c r="G52" s="35"/>
      <c r="H52" s="35"/>
      <c r="I52" s="536">
        <v>-855075</v>
      </c>
      <c r="J52" s="35">
        <v>0</v>
      </c>
      <c r="K52" s="35">
        <v>0</v>
      </c>
      <c r="L52" s="435">
        <v>-855075</v>
      </c>
      <c r="M52" s="436" t="s">
        <v>372</v>
      </c>
      <c r="N52" s="35"/>
      <c r="O52" s="35"/>
      <c r="P52" s="35"/>
      <c r="Q52" s="35"/>
      <c r="R52" s="536">
        <v>-855075</v>
      </c>
      <c r="S52" s="35">
        <v>0</v>
      </c>
      <c r="T52" s="35">
        <v>0</v>
      </c>
      <c r="U52" s="435">
        <v>-855075</v>
      </c>
    </row>
    <row r="53" spans="4:21">
      <c r="D53" s="441" t="s">
        <v>15</v>
      </c>
      <c r="E53" s="33"/>
      <c r="F53" s="33"/>
      <c r="G53" s="33"/>
      <c r="H53" s="33"/>
      <c r="I53" s="535">
        <v>930100.97574817459</v>
      </c>
      <c r="J53" s="41">
        <v>-5163.4595600000066</v>
      </c>
      <c r="K53" s="41">
        <v>-121228</v>
      </c>
      <c r="L53" s="440">
        <v>803710</v>
      </c>
      <c r="M53" s="441" t="s">
        <v>117</v>
      </c>
      <c r="N53" s="33"/>
      <c r="O53" s="33"/>
      <c r="P53" s="33"/>
      <c r="Q53" s="33"/>
      <c r="R53" s="535">
        <v>930100.97574817459</v>
      </c>
      <c r="S53" s="41">
        <v>-5163.4595600000066</v>
      </c>
      <c r="T53" s="41">
        <v>-121228</v>
      </c>
      <c r="U53" s="440">
        <v>803710</v>
      </c>
    </row>
    <row r="54" spans="4:21" ht="13.2">
      <c r="D54" s="436" t="s">
        <v>118</v>
      </c>
      <c r="E54" s="35"/>
      <c r="F54" s="35"/>
      <c r="G54" s="35"/>
      <c r="H54" s="35"/>
      <c r="I54" s="536">
        <v>-216459</v>
      </c>
      <c r="J54" s="43">
        <v>5163</v>
      </c>
      <c r="K54" s="43">
        <v>335</v>
      </c>
      <c r="L54" s="442">
        <v>-210960</v>
      </c>
      <c r="M54" s="436" t="s">
        <v>373</v>
      </c>
      <c r="N54" s="35"/>
      <c r="O54" s="35"/>
      <c r="P54" s="35"/>
      <c r="Q54" s="35"/>
      <c r="R54" s="536">
        <v>-216459</v>
      </c>
      <c r="S54" s="43">
        <v>5163</v>
      </c>
      <c r="T54" s="43">
        <v>335</v>
      </c>
      <c r="U54" s="442">
        <v>-210960</v>
      </c>
    </row>
    <row r="55" spans="4:21">
      <c r="D55" s="437" t="s">
        <v>120</v>
      </c>
      <c r="E55" s="33"/>
      <c r="F55" s="33"/>
      <c r="G55" s="33"/>
      <c r="H55" s="33"/>
      <c r="I55" s="578">
        <v>713642.37574817461</v>
      </c>
      <c r="J55" s="41">
        <v>0</v>
      </c>
      <c r="K55" s="41">
        <v>-120893</v>
      </c>
      <c r="L55" s="443">
        <v>592750</v>
      </c>
      <c r="M55" s="437" t="s">
        <v>374</v>
      </c>
      <c r="N55" s="33"/>
      <c r="O55" s="33"/>
      <c r="P55" s="33"/>
      <c r="Q55" s="33"/>
      <c r="R55" s="578">
        <v>713642.37574817461</v>
      </c>
      <c r="S55" s="41">
        <v>0</v>
      </c>
      <c r="T55" s="41">
        <v>-120893</v>
      </c>
      <c r="U55" s="443">
        <v>592750</v>
      </c>
    </row>
    <row r="56" spans="4:21">
      <c r="D56" s="437"/>
      <c r="E56" s="444"/>
      <c r="F56" s="444"/>
      <c r="G56" s="444"/>
      <c r="H56" s="444"/>
      <c r="I56" s="444"/>
      <c r="J56" s="445"/>
      <c r="K56" s="445"/>
      <c r="L56" s="446"/>
      <c r="M56" s="437"/>
      <c r="N56" s="444"/>
      <c r="O56" s="444"/>
      <c r="P56" s="444"/>
      <c r="Q56" s="444"/>
      <c r="R56" s="444"/>
      <c r="S56" s="445"/>
      <c r="T56" s="445"/>
      <c r="U56" s="446"/>
    </row>
    <row r="57" spans="4:21" ht="13.2">
      <c r="D57" s="46" t="s">
        <v>358</v>
      </c>
      <c r="E57" s="47"/>
      <c r="F57" s="47"/>
      <c r="G57" s="47"/>
      <c r="H57" s="47"/>
      <c r="I57" s="47"/>
      <c r="J57" s="32">
        <v>0</v>
      </c>
      <c r="K57" s="32">
        <v>-80995</v>
      </c>
      <c r="L57" s="447"/>
      <c r="M57" s="46" t="s">
        <v>375</v>
      </c>
      <c r="N57" s="47"/>
      <c r="O57" s="47"/>
      <c r="P57" s="47"/>
      <c r="Q57" s="47"/>
      <c r="R57" s="47"/>
      <c r="S57" s="32">
        <v>0</v>
      </c>
      <c r="T57" s="32">
        <v>-80995</v>
      </c>
      <c r="U57" s="447"/>
    </row>
    <row r="58" spans="4:21" ht="26.4">
      <c r="D58" s="46" t="s">
        <v>391</v>
      </c>
      <c r="E58" s="47"/>
      <c r="F58" s="47"/>
      <c r="G58" s="47"/>
      <c r="H58" s="47"/>
      <c r="I58" s="47"/>
      <c r="J58" s="32">
        <v>0</v>
      </c>
      <c r="K58" s="32">
        <v>-1614.51611</v>
      </c>
      <c r="L58" s="447"/>
      <c r="M58" s="46" t="s">
        <v>393</v>
      </c>
      <c r="N58" s="47"/>
      <c r="O58" s="47"/>
      <c r="P58" s="47"/>
      <c r="Q58" s="47"/>
      <c r="R58" s="47"/>
      <c r="S58" s="32">
        <v>0</v>
      </c>
      <c r="T58" s="32">
        <v>-1614.51611</v>
      </c>
      <c r="U58" s="447"/>
    </row>
    <row r="59" spans="4:21" ht="13.2">
      <c r="D59" s="46" t="s">
        <v>392</v>
      </c>
      <c r="E59" s="47"/>
      <c r="F59" s="47"/>
      <c r="G59" s="47"/>
      <c r="H59" s="47"/>
      <c r="I59" s="47"/>
      <c r="J59" s="32">
        <v>0</v>
      </c>
      <c r="K59" s="32">
        <v>-11782.8977987936</v>
      </c>
      <c r="L59" s="447"/>
      <c r="M59" s="46" t="s">
        <v>394</v>
      </c>
      <c r="N59" s="47"/>
      <c r="O59" s="47"/>
      <c r="P59" s="47"/>
      <c r="Q59" s="47"/>
      <c r="R59" s="47"/>
      <c r="S59" s="32">
        <v>0</v>
      </c>
      <c r="T59" s="32">
        <v>-11782.8977987936</v>
      </c>
      <c r="U59" s="447"/>
    </row>
    <row r="60" spans="4:21" ht="13.2">
      <c r="D60" s="46" t="s">
        <v>387</v>
      </c>
      <c r="E60" s="47"/>
      <c r="F60" s="47"/>
      <c r="G60" s="47"/>
      <c r="H60" s="47"/>
      <c r="I60" s="47"/>
      <c r="J60" s="32" t="s">
        <v>1837</v>
      </c>
      <c r="K60" s="448">
        <v>0</v>
      </c>
      <c r="L60" s="447"/>
      <c r="M60" s="46" t="s">
        <v>376</v>
      </c>
      <c r="N60" s="47"/>
      <c r="O60" s="47"/>
      <c r="P60" s="47"/>
      <c r="Q60" s="47"/>
      <c r="R60" s="47"/>
      <c r="S60" s="32" t="s">
        <v>1837</v>
      </c>
      <c r="T60" s="448">
        <v>0</v>
      </c>
      <c r="U60" s="447"/>
    </row>
    <row r="61" spans="4:21" ht="13.2">
      <c r="D61" s="46" t="s">
        <v>10</v>
      </c>
      <c r="E61" s="47"/>
      <c r="F61" s="47"/>
      <c r="G61" s="47"/>
      <c r="H61" s="47"/>
      <c r="I61" s="47"/>
      <c r="J61" s="32">
        <v>0</v>
      </c>
      <c r="K61" s="32">
        <v>-26422</v>
      </c>
      <c r="L61" s="447"/>
      <c r="M61" s="46" t="s">
        <v>377</v>
      </c>
      <c r="N61" s="47"/>
      <c r="O61" s="47"/>
      <c r="P61" s="47"/>
      <c r="Q61" s="47"/>
      <c r="R61" s="47"/>
      <c r="S61" s="32">
        <v>0</v>
      </c>
      <c r="T61" s="32">
        <v>-26422</v>
      </c>
      <c r="U61" s="447"/>
    </row>
    <row r="62" spans="4:21" ht="13.2">
      <c r="D62" s="46" t="s">
        <v>9</v>
      </c>
      <c r="E62" s="47"/>
      <c r="F62" s="47"/>
      <c r="G62" s="47"/>
      <c r="H62" s="47"/>
      <c r="I62" s="47"/>
      <c r="J62" s="32">
        <v>0</v>
      </c>
      <c r="K62" s="448">
        <v>-412.697584947</v>
      </c>
      <c r="L62" s="447"/>
      <c r="M62" s="46" t="s">
        <v>395</v>
      </c>
      <c r="N62" s="47"/>
      <c r="O62" s="47"/>
      <c r="P62" s="47"/>
      <c r="Q62" s="47"/>
      <c r="R62" s="47"/>
      <c r="S62" s="32">
        <v>0</v>
      </c>
      <c r="T62" s="448">
        <v>-412.697584947</v>
      </c>
      <c r="U62" s="447"/>
    </row>
    <row r="63" spans="4:21" ht="13.2">
      <c r="D63" s="46" t="s">
        <v>388</v>
      </c>
      <c r="E63" s="47"/>
      <c r="F63" s="47"/>
      <c r="G63" s="47"/>
      <c r="H63" s="47"/>
      <c r="I63" s="47"/>
      <c r="J63" s="32" t="s">
        <v>1838</v>
      </c>
      <c r="K63" s="32">
        <v>0</v>
      </c>
      <c r="L63" s="447"/>
      <c r="M63" s="46" t="s">
        <v>378</v>
      </c>
      <c r="N63" s="47"/>
      <c r="O63" s="47"/>
      <c r="P63" s="47"/>
      <c r="Q63" s="47"/>
      <c r="R63" s="47"/>
      <c r="S63" s="32" t="s">
        <v>1838</v>
      </c>
      <c r="T63" s="32">
        <v>0</v>
      </c>
      <c r="U63" s="447"/>
    </row>
    <row r="64" spans="4:21" ht="13.2">
      <c r="D64" s="48" t="s">
        <v>359</v>
      </c>
      <c r="E64" s="49"/>
      <c r="F64" s="49"/>
      <c r="G64" s="49"/>
      <c r="H64" s="49"/>
      <c r="I64" s="49"/>
      <c r="J64" s="35">
        <v>0</v>
      </c>
      <c r="K64" s="35">
        <v>335.10974251520202</v>
      </c>
      <c r="L64" s="449"/>
      <c r="M64" s="48" t="s">
        <v>379</v>
      </c>
      <c r="N64" s="49"/>
      <c r="O64" s="49"/>
      <c r="P64" s="49"/>
      <c r="Q64" s="49"/>
      <c r="R64" s="49"/>
      <c r="S64" s="35">
        <v>0</v>
      </c>
      <c r="T64" s="35">
        <v>335.10974251520202</v>
      </c>
      <c r="U64" s="449"/>
    </row>
    <row r="65" spans="4:21" ht="12.6" thickBot="1">
      <c r="D65" s="51" t="s">
        <v>1835</v>
      </c>
      <c r="E65" s="52"/>
      <c r="F65" s="52"/>
      <c r="G65" s="52"/>
      <c r="H65" s="52"/>
      <c r="I65" s="52"/>
      <c r="J65" s="53">
        <v>0</v>
      </c>
      <c r="K65" s="53">
        <v>-120893</v>
      </c>
      <c r="L65" s="450"/>
      <c r="M65" s="50" t="s">
        <v>1836</v>
      </c>
      <c r="N65" s="52"/>
      <c r="O65" s="52"/>
      <c r="P65" s="52"/>
      <c r="Q65" s="52"/>
      <c r="R65" s="52"/>
      <c r="S65" s="53">
        <v>0</v>
      </c>
      <c r="T65" s="53">
        <v>-120893</v>
      </c>
      <c r="U65" s="450"/>
    </row>
  </sheetData>
  <mergeCells count="4">
    <mergeCell ref="E8:L8"/>
    <mergeCell ref="N8:U8"/>
    <mergeCell ref="E37:L37"/>
    <mergeCell ref="N37:U37"/>
  </mergeCells>
  <hyperlinks>
    <hyperlink ref="D7" location="'CFS FY''25 notes &gt;&gt;&gt;'!A1" display="&lt;&lt;&lt; Back to the Agenda" xr:uid="{6FC03DE6-EB97-4733-8CDC-80406D4140C6}"/>
  </hyperlinks>
  <pageMargins left="0.7" right="0.7" top="0.75" bottom="0.75" header="0.3" footer="0.3"/>
  <pageSetup paperSize="9" scale="45"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E18B74-3802-46BE-BDF2-E9CD6E6E30D4}">
  <sheetPr codeName="Sheet14">
    <tabColor theme="6"/>
  </sheetPr>
  <dimension ref="D1:M35"/>
  <sheetViews>
    <sheetView showGridLines="0" zoomScale="70" zoomScaleNormal="70" workbookViewId="0">
      <pane ySplit="9" topLeftCell="A10" activePane="bottomLeft" state="frozen"/>
      <selection pane="bottomLeft" activeCell="D7" sqref="D7"/>
    </sheetView>
  </sheetViews>
  <sheetFormatPr defaultColWidth="8.5546875" defaultRowHeight="12"/>
  <cols>
    <col min="1" max="3" width="4.5546875" style="2" customWidth="1"/>
    <col min="4" max="4" width="43.21875" style="2" bestFit="1" customWidth="1"/>
    <col min="5" max="7" width="15.6640625" style="2" customWidth="1"/>
    <col min="8" max="8" width="15.6640625" style="416" customWidth="1"/>
    <col min="9" max="9" width="47.44140625" style="13" bestFit="1" customWidth="1"/>
    <col min="10" max="13" width="15.6640625" style="2" customWidth="1"/>
    <col min="14" max="16384" width="8.5546875" style="2"/>
  </cols>
  <sheetData>
    <row r="1" spans="4:13" ht="13.2">
      <c r="D1" s="658"/>
    </row>
    <row r="2" spans="4:13" ht="13.2">
      <c r="D2" s="658"/>
    </row>
    <row r="3" spans="4:13" ht="13.2">
      <c r="D3" s="658"/>
      <c r="E3" s="656"/>
    </row>
    <row r="4" spans="4:13" ht="13.2">
      <c r="D4" s="658"/>
    </row>
    <row r="5" spans="4:13" ht="13.2">
      <c r="D5" s="658"/>
    </row>
    <row r="6" spans="4:13" ht="13.2">
      <c r="D6" s="658"/>
    </row>
    <row r="7" spans="4:13" ht="13.2">
      <c r="D7" s="659" t="s">
        <v>1989</v>
      </c>
    </row>
    <row r="8" spans="4:13">
      <c r="D8" s="27" t="s">
        <v>195</v>
      </c>
      <c r="E8" s="62" t="s">
        <v>702</v>
      </c>
      <c r="F8" s="28"/>
      <c r="G8" s="62" t="s">
        <v>409</v>
      </c>
      <c r="H8" s="417"/>
      <c r="I8" s="69" t="s">
        <v>196</v>
      </c>
      <c r="J8" s="62" t="s">
        <v>1925</v>
      </c>
      <c r="K8" s="28"/>
      <c r="L8" s="62" t="s">
        <v>403</v>
      </c>
      <c r="M8" s="28"/>
    </row>
    <row r="9" spans="4:13" ht="35.1" customHeight="1">
      <c r="D9" s="29" t="s">
        <v>357</v>
      </c>
      <c r="E9" s="64" t="s">
        <v>401</v>
      </c>
      <c r="F9" s="59" t="s">
        <v>402</v>
      </c>
      <c r="G9" s="64" t="s">
        <v>401</v>
      </c>
      <c r="H9" s="421" t="s">
        <v>402</v>
      </c>
      <c r="I9" s="29" t="s">
        <v>360</v>
      </c>
      <c r="J9" s="64" t="s">
        <v>401</v>
      </c>
      <c r="K9" s="59" t="s">
        <v>402</v>
      </c>
      <c r="L9" s="64" t="s">
        <v>401</v>
      </c>
      <c r="M9" s="59" t="s">
        <v>402</v>
      </c>
    </row>
    <row r="10" spans="4:13" ht="15" customHeight="1">
      <c r="D10" s="58" t="s">
        <v>404</v>
      </c>
      <c r="E10" s="56">
        <v>25455728</v>
      </c>
      <c r="F10" s="56">
        <v>22554631</v>
      </c>
      <c r="G10" s="60">
        <v>0.93750733816519127</v>
      </c>
      <c r="H10" s="663">
        <v>0.94779144801202164</v>
      </c>
      <c r="I10" s="579" t="s">
        <v>396</v>
      </c>
      <c r="J10" s="419">
        <v>25455728</v>
      </c>
      <c r="K10" s="56">
        <v>22554631</v>
      </c>
      <c r="L10" s="60">
        <v>0.93750733816519127</v>
      </c>
      <c r="M10" s="57">
        <v>0.94779144801202164</v>
      </c>
    </row>
    <row r="11" spans="4:13" ht="15" customHeight="1">
      <c r="D11" s="58" t="s">
        <v>405</v>
      </c>
      <c r="E11" s="56">
        <v>1021445</v>
      </c>
      <c r="F11" s="56">
        <v>682860</v>
      </c>
      <c r="G11" s="60">
        <v>3.7618730960361606E-2</v>
      </c>
      <c r="H11" s="663">
        <v>2.8695165449148297E-2</v>
      </c>
      <c r="I11" s="579" t="s">
        <v>397</v>
      </c>
      <c r="J11" s="419">
        <v>1021445</v>
      </c>
      <c r="K11" s="56">
        <v>682860</v>
      </c>
      <c r="L11" s="60">
        <v>3.7618730960361606E-2</v>
      </c>
      <c r="M11" s="57">
        <v>2.8695165449148297E-2</v>
      </c>
    </row>
    <row r="12" spans="4:13" ht="15" customHeight="1">
      <c r="D12" s="58" t="s">
        <v>406</v>
      </c>
      <c r="E12" s="56">
        <v>457032</v>
      </c>
      <c r="F12" s="56">
        <v>405462</v>
      </c>
      <c r="G12" s="60">
        <v>1.6832001574510605E-2</v>
      </c>
      <c r="H12" s="663">
        <v>1.7038337541139571E-2</v>
      </c>
      <c r="I12" s="579" t="s">
        <v>398</v>
      </c>
      <c r="J12" s="419">
        <v>457032</v>
      </c>
      <c r="K12" s="56">
        <v>405462</v>
      </c>
      <c r="L12" s="60">
        <v>1.6832001574510605E-2</v>
      </c>
      <c r="M12" s="57">
        <v>1.7038337541139571E-2</v>
      </c>
    </row>
    <row r="13" spans="4:13" ht="15" customHeight="1">
      <c r="D13" s="58" t="s">
        <v>407</v>
      </c>
      <c r="E13" s="56">
        <v>130997.00000000001</v>
      </c>
      <c r="F13" s="56">
        <v>108858</v>
      </c>
      <c r="G13" s="60">
        <v>4.8244799275677982E-3</v>
      </c>
      <c r="H13" s="663">
        <v>4.5744344674799892E-3</v>
      </c>
      <c r="I13" s="579" t="s">
        <v>399</v>
      </c>
      <c r="J13" s="419">
        <v>130997.00000000001</v>
      </c>
      <c r="K13" s="56">
        <v>108858</v>
      </c>
      <c r="L13" s="60">
        <v>4.8244799275677982E-3</v>
      </c>
      <c r="M13" s="57">
        <v>4.5744344674799892E-3</v>
      </c>
    </row>
    <row r="14" spans="4:13" ht="15" customHeight="1">
      <c r="D14" s="58" t="s">
        <v>408</v>
      </c>
      <c r="E14" s="56">
        <v>3099</v>
      </c>
      <c r="F14" s="56">
        <v>2880</v>
      </c>
      <c r="G14" s="60">
        <v>1.1413286789417014E-4</v>
      </c>
      <c r="H14" s="663">
        <v>1.21023455017935E-4</v>
      </c>
      <c r="I14" s="579" t="s">
        <v>400</v>
      </c>
      <c r="J14" s="419">
        <v>3099</v>
      </c>
      <c r="K14" s="56">
        <v>2880</v>
      </c>
      <c r="L14" s="60">
        <v>1.1413286789417014E-4</v>
      </c>
      <c r="M14" s="57">
        <v>1.21023455017935E-4</v>
      </c>
    </row>
    <row r="15" spans="4:13" ht="15" customHeight="1">
      <c r="D15" s="58" t="s">
        <v>51</v>
      </c>
      <c r="E15" s="56">
        <v>84263</v>
      </c>
      <c r="F15" s="56">
        <v>42349</v>
      </c>
      <c r="G15" s="60">
        <v>2.1033165044744943E-3</v>
      </c>
      <c r="H15" s="663">
        <v>7.7959107519254495E-4</v>
      </c>
      <c r="I15" s="580" t="s">
        <v>12</v>
      </c>
      <c r="J15" s="420">
        <v>84263</v>
      </c>
      <c r="K15" s="56">
        <v>42349</v>
      </c>
      <c r="L15" s="60">
        <v>2.1033165044744943E-3</v>
      </c>
      <c r="M15" s="57">
        <v>7.7959107519254495E-4</v>
      </c>
    </row>
    <row r="16" spans="4:13" ht="15" customHeight="1" thickBot="1">
      <c r="D16" s="80" t="s">
        <v>97</v>
      </c>
      <c r="E16" s="81">
        <v>27152564</v>
      </c>
      <c r="F16" s="81">
        <v>23797040</v>
      </c>
      <c r="G16" s="429">
        <v>1</v>
      </c>
      <c r="H16" s="664">
        <v>1</v>
      </c>
      <c r="I16" s="581" t="s">
        <v>11</v>
      </c>
      <c r="J16" s="81">
        <v>27152564</v>
      </c>
      <c r="K16" s="81">
        <v>23797040</v>
      </c>
      <c r="L16" s="429">
        <v>1</v>
      </c>
      <c r="M16" s="429">
        <v>1</v>
      </c>
    </row>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ht="15" customHeight="1"/>
    <row r="34" ht="15" customHeight="1"/>
    <row r="35" ht="15" customHeight="1"/>
  </sheetData>
  <hyperlinks>
    <hyperlink ref="D7" location="'CFS FY''25 notes &gt;&gt;&gt;'!A1" display="&lt;&lt;&lt; Back to the Agenda" xr:uid="{71C2F797-80C3-47D5-9F60-7945313C0538}"/>
  </hyperlinks>
  <pageMargins left="0.7" right="0.7" top="0.75" bottom="0.75" header="0.3" footer="0.3"/>
  <pageSetup paperSize="9" scale="4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B7FF91-3527-4C3D-A572-2DD861FA8893}">
  <sheetPr codeName="Sheet6">
    <tabColor theme="0" tint="-0.249977111117893"/>
  </sheetPr>
  <dimension ref="B2:D1048576"/>
  <sheetViews>
    <sheetView showGridLines="0" zoomScale="55" zoomScaleNormal="55" workbookViewId="0">
      <selection activeCell="H7" sqref="H7"/>
    </sheetView>
  </sheetViews>
  <sheetFormatPr defaultColWidth="8.5546875" defaultRowHeight="14.4"/>
  <cols>
    <col min="1" max="1" width="8.5546875" style="1"/>
    <col min="2" max="2" width="98.21875" style="1" customWidth="1"/>
    <col min="3" max="3" width="98.21875" customWidth="1"/>
    <col min="4" max="4" width="11.6640625" style="1" customWidth="1"/>
    <col min="5" max="16384" width="8.5546875" style="1"/>
  </cols>
  <sheetData>
    <row r="2" spans="2:4" ht="15" thickBot="1"/>
    <row r="3" spans="2:4" ht="15" thickTop="1" thickBot="1">
      <c r="B3" s="660" t="s">
        <v>1808</v>
      </c>
      <c r="C3" s="660" t="s">
        <v>196</v>
      </c>
    </row>
    <row r="4" spans="2:4" ht="25.2" thickTop="1" thickBot="1">
      <c r="B4" s="1327" t="s">
        <v>200</v>
      </c>
      <c r="C4" s="1438" t="s">
        <v>2175</v>
      </c>
    </row>
    <row r="5" spans="2:4" ht="18.600000000000001" thickTop="1" thickBot="1">
      <c r="B5" s="1328" t="s">
        <v>2195</v>
      </c>
      <c r="C5" s="1439" t="s">
        <v>2196</v>
      </c>
    </row>
    <row r="6" spans="2:4" ht="15" thickTop="1" thickBot="1">
      <c r="B6" s="1329" t="s">
        <v>198</v>
      </c>
      <c r="C6" s="1329" t="s">
        <v>198</v>
      </c>
      <c r="D6" s="1330" t="s">
        <v>199</v>
      </c>
    </row>
    <row r="7" spans="2:4" ht="15.6" thickTop="1">
      <c r="B7" s="1324" t="s">
        <v>2214</v>
      </c>
      <c r="C7" s="1324" t="s">
        <v>2225</v>
      </c>
      <c r="D7" s="1324"/>
    </row>
    <row r="8" spans="2:4" ht="15">
      <c r="B8" s="1315" t="s">
        <v>2206</v>
      </c>
      <c r="C8" s="1315" t="s">
        <v>2205</v>
      </c>
      <c r="D8" s="1315" t="s">
        <v>1831</v>
      </c>
    </row>
    <row r="9" spans="2:4" ht="15">
      <c r="B9" s="1315" t="s">
        <v>2125</v>
      </c>
      <c r="C9" s="1315" t="s">
        <v>2207</v>
      </c>
      <c r="D9" s="1315" t="s">
        <v>1831</v>
      </c>
    </row>
    <row r="10" spans="2:4" ht="15">
      <c r="B10" s="1315" t="s">
        <v>2126</v>
      </c>
      <c r="C10" s="1315" t="s">
        <v>2208</v>
      </c>
      <c r="D10" s="1315" t="s">
        <v>1831</v>
      </c>
    </row>
    <row r="11" spans="2:4" ht="15">
      <c r="B11" s="1315" t="s">
        <v>2127</v>
      </c>
      <c r="C11" s="1315" t="s">
        <v>2209</v>
      </c>
      <c r="D11" s="1315" t="s">
        <v>1831</v>
      </c>
    </row>
    <row r="12" spans="2:4" ht="15">
      <c r="B12" s="1315" t="s">
        <v>2128</v>
      </c>
      <c r="C12" s="1315" t="s">
        <v>2210</v>
      </c>
      <c r="D12" s="1315" t="s">
        <v>1831</v>
      </c>
    </row>
    <row r="13" spans="2:4" ht="15">
      <c r="B13" s="1324" t="s">
        <v>2212</v>
      </c>
      <c r="C13" s="1324" t="s">
        <v>2213</v>
      </c>
      <c r="D13" s="1324"/>
    </row>
    <row r="14" spans="2:4" ht="16.5" customHeight="1">
      <c r="B14" s="1315" t="s">
        <v>2197</v>
      </c>
      <c r="C14" s="1315" t="s">
        <v>2201</v>
      </c>
      <c r="D14" s="1315" t="s">
        <v>1831</v>
      </c>
    </row>
    <row r="15" spans="2:4" ht="15">
      <c r="B15" s="1315" t="s">
        <v>2198</v>
      </c>
      <c r="C15" s="1315" t="s">
        <v>2202</v>
      </c>
      <c r="D15" s="1315" t="s">
        <v>1831</v>
      </c>
    </row>
    <row r="16" spans="2:4" ht="15">
      <c r="B16" s="1315" t="s">
        <v>2199</v>
      </c>
      <c r="C16" s="1315" t="s">
        <v>2203</v>
      </c>
      <c r="D16" s="1315" t="s">
        <v>1831</v>
      </c>
    </row>
    <row r="17" spans="2:4" ht="15">
      <c r="B17" s="1315" t="s">
        <v>2200</v>
      </c>
      <c r="C17" s="1315" t="s">
        <v>2204</v>
      </c>
      <c r="D17" s="1315" t="s">
        <v>1831</v>
      </c>
    </row>
    <row r="1048576" spans="2:2">
      <c r="B1048576" s="964"/>
    </row>
  </sheetData>
  <hyperlinks>
    <hyperlink ref="D8" location="KPIs!A1" display="&gt;&gt;&gt;" xr:uid="{929ADD0B-49BA-4773-BD92-CD33756B2899}"/>
    <hyperlink ref="D9" location="Leverage!A1" display="&gt;&gt;&gt;" xr:uid="{620B5792-1C0A-4438-BC14-9DBD469E0935}"/>
    <hyperlink ref="D10" location="Segments!A1" display="&gt;&gt;&gt;" xr:uid="{EF844F1F-9F56-433F-B8B2-B63A2276ED5C}"/>
    <hyperlink ref="D11" location="Reconcilations!A1" display="&gt;&gt;&gt;" xr:uid="{44785603-B9D4-47C1-99E8-0E689290549E}"/>
    <hyperlink ref="D12" location="FCF!A1" display="&gt;&gt;&gt;" xr:uid="{470989FC-C23B-4BAB-A723-3B2057D0A7CC}"/>
    <hyperlink ref="D14" location="PnL!A1" display="&gt;&gt;&gt;" xr:uid="{848D3EBA-F20D-451B-97D6-061A9860A80E}"/>
    <hyperlink ref="D15" location="'Balance Sheet'!A1" display="&gt;&gt;&gt;" xr:uid="{0A01BE45-4E4B-4A4A-8C7A-84703D405393}"/>
    <hyperlink ref="D16" location="'Cash Flow'!A1" display="&gt;&gt;&gt;" xr:uid="{207EF0F0-D9B9-4542-BA1D-7A183D3B7C73}"/>
    <hyperlink ref="D17" location="'Changes in Equity'!A1" display="&gt;&gt;&gt;" xr:uid="{6D8A2964-5394-4A6A-B104-85779EDAE9F3}"/>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9C8A1F-0AA6-4096-B96B-BEBE5757888A}">
  <sheetPr codeName="Sheet15">
    <tabColor theme="6"/>
  </sheetPr>
  <dimension ref="D1:Q32"/>
  <sheetViews>
    <sheetView showGridLines="0" zoomScale="70" zoomScaleNormal="70" workbookViewId="0">
      <pane xSplit="4" ySplit="9" topLeftCell="E10" activePane="bottomRight" state="frozen"/>
      <selection activeCell="D33" sqref="D33"/>
      <selection pane="topRight" activeCell="D33" sqref="D33"/>
      <selection pane="bottomLeft" activeCell="D33" sqref="D33"/>
      <selection pane="bottomRight" activeCell="D7" sqref="D7"/>
    </sheetView>
  </sheetViews>
  <sheetFormatPr defaultColWidth="8.5546875" defaultRowHeight="13.2"/>
  <cols>
    <col min="1" max="3" width="4.5546875" style="11" customWidth="1"/>
    <col min="4" max="4" width="40.77734375" style="11" customWidth="1"/>
    <col min="5" max="9" width="20.5546875" style="11" customWidth="1"/>
    <col min="10" max="10" width="20.5546875" style="423" customWidth="1"/>
    <col min="11" max="11" width="47.21875" style="11" customWidth="1"/>
    <col min="12" max="17" width="20.5546875" style="11" customWidth="1"/>
    <col min="18" max="16384" width="8.5546875" style="11"/>
  </cols>
  <sheetData>
    <row r="1" spans="4:17">
      <c r="D1" s="658"/>
    </row>
    <row r="2" spans="4:17">
      <c r="D2" s="658"/>
    </row>
    <row r="3" spans="4:17">
      <c r="D3" s="658"/>
      <c r="E3" s="656"/>
    </row>
    <row r="4" spans="4:17">
      <c r="D4" s="658"/>
    </row>
    <row r="5" spans="4:17">
      <c r="D5" s="658"/>
    </row>
    <row r="6" spans="4:17">
      <c r="D6" s="658"/>
    </row>
    <row r="7" spans="4:17">
      <c r="D7" s="659" t="s">
        <v>1989</v>
      </c>
    </row>
    <row r="8" spans="4:17">
      <c r="D8" s="27" t="s">
        <v>1779</v>
      </c>
      <c r="E8" s="28">
        <v>2025</v>
      </c>
      <c r="F8" s="28"/>
      <c r="G8" s="28"/>
      <c r="H8" s="28"/>
      <c r="I8" s="28"/>
      <c r="J8" s="417"/>
      <c r="K8" s="27" t="s">
        <v>1926</v>
      </c>
      <c r="L8" s="28">
        <v>2025</v>
      </c>
      <c r="M8" s="28"/>
      <c r="N8" s="28"/>
      <c r="O8" s="28"/>
      <c r="P8" s="28"/>
      <c r="Q8" s="417"/>
    </row>
    <row r="9" spans="4:17" ht="22.8">
      <c r="D9" s="29" t="s">
        <v>357</v>
      </c>
      <c r="E9" s="59" t="s">
        <v>1</v>
      </c>
      <c r="F9" s="59" t="s">
        <v>4</v>
      </c>
      <c r="G9" s="59" t="s">
        <v>349</v>
      </c>
      <c r="H9" s="59" t="s">
        <v>353</v>
      </c>
      <c r="I9" s="29" t="s">
        <v>350</v>
      </c>
      <c r="J9" s="421" t="s">
        <v>410</v>
      </c>
      <c r="K9" s="29" t="s">
        <v>360</v>
      </c>
      <c r="L9" s="59" t="s">
        <v>675</v>
      </c>
      <c r="M9" s="59" t="s">
        <v>1775</v>
      </c>
      <c r="N9" s="59" t="s">
        <v>362</v>
      </c>
      <c r="O9" s="68" t="s">
        <v>1776</v>
      </c>
      <c r="P9" s="69" t="s">
        <v>363</v>
      </c>
      <c r="Q9" s="59" t="s">
        <v>421</v>
      </c>
    </row>
    <row r="10" spans="4:17" ht="15" customHeight="1">
      <c r="D10" s="424" t="s">
        <v>404</v>
      </c>
      <c r="E10" s="425">
        <v>25507707.908</v>
      </c>
      <c r="F10" s="425">
        <v>0</v>
      </c>
      <c r="G10" s="425">
        <v>0</v>
      </c>
      <c r="H10" s="425">
        <v>-27234</v>
      </c>
      <c r="I10" s="425">
        <v>-24745.778999999999</v>
      </c>
      <c r="J10" s="426">
        <v>25455728</v>
      </c>
      <c r="K10" s="422" t="s">
        <v>396</v>
      </c>
      <c r="L10" s="425">
        <v>25507707.908</v>
      </c>
      <c r="M10" s="425">
        <v>0</v>
      </c>
      <c r="N10" s="425">
        <v>0</v>
      </c>
      <c r="O10" s="425">
        <v>-27234</v>
      </c>
      <c r="P10" s="425">
        <v>-24745.778999999999</v>
      </c>
      <c r="Q10" s="427">
        <v>25455728</v>
      </c>
    </row>
    <row r="11" spans="4:17" ht="15" customHeight="1">
      <c r="D11" s="424" t="s">
        <v>405</v>
      </c>
      <c r="E11" s="425">
        <v>90742.660999999993</v>
      </c>
      <c r="F11" s="425">
        <v>1002177.108</v>
      </c>
      <c r="G11" s="425">
        <v>0</v>
      </c>
      <c r="H11" s="425">
        <v>0</v>
      </c>
      <c r="I11" s="425">
        <v>-71474.769</v>
      </c>
      <c r="J11" s="426">
        <v>1021445</v>
      </c>
      <c r="K11" s="422" t="s">
        <v>397</v>
      </c>
      <c r="L11" s="425">
        <v>90742.660999999993</v>
      </c>
      <c r="M11" s="425">
        <v>1002177.108</v>
      </c>
      <c r="N11" s="425">
        <v>0</v>
      </c>
      <c r="O11" s="425">
        <v>0</v>
      </c>
      <c r="P11" s="425">
        <v>-71474.769</v>
      </c>
      <c r="Q11" s="427">
        <v>1021445</v>
      </c>
    </row>
    <row r="12" spans="4:17" ht="15" customHeight="1">
      <c r="D12" s="424" t="s">
        <v>406</v>
      </c>
      <c r="E12" s="425">
        <v>0</v>
      </c>
      <c r="F12" s="425">
        <v>462208.10499999998</v>
      </c>
      <c r="G12" s="425">
        <v>0</v>
      </c>
      <c r="H12" s="425">
        <v>0</v>
      </c>
      <c r="I12" s="425">
        <v>-5176.1049999999996</v>
      </c>
      <c r="J12" s="426">
        <v>457032</v>
      </c>
      <c r="K12" s="422" t="s">
        <v>398</v>
      </c>
      <c r="L12" s="425">
        <v>0</v>
      </c>
      <c r="M12" s="425">
        <v>462208.10499999998</v>
      </c>
      <c r="N12" s="425">
        <v>0</v>
      </c>
      <c r="O12" s="425">
        <v>0</v>
      </c>
      <c r="P12" s="425">
        <v>-5176.1049999999996</v>
      </c>
      <c r="Q12" s="427">
        <v>457032</v>
      </c>
    </row>
    <row r="13" spans="4:17" ht="15" customHeight="1">
      <c r="D13" s="424" t="s">
        <v>407</v>
      </c>
      <c r="E13" s="425">
        <v>103669.486</v>
      </c>
      <c r="F13" s="425">
        <v>27433.777000000006</v>
      </c>
      <c r="G13" s="425">
        <v>0</v>
      </c>
      <c r="H13" s="425">
        <v>0</v>
      </c>
      <c r="I13" s="425">
        <v>-106.26300000000001</v>
      </c>
      <c r="J13" s="426">
        <v>130997.00000000001</v>
      </c>
      <c r="K13" s="422" t="s">
        <v>399</v>
      </c>
      <c r="L13" s="425">
        <v>103669.486</v>
      </c>
      <c r="M13" s="425">
        <v>27433.777000000006</v>
      </c>
      <c r="N13" s="425">
        <v>0</v>
      </c>
      <c r="O13" s="425">
        <v>0</v>
      </c>
      <c r="P13" s="425">
        <v>-106.26300000000001</v>
      </c>
      <c r="Q13" s="427">
        <v>130997.00000000001</v>
      </c>
    </row>
    <row r="14" spans="4:17" ht="15" customHeight="1">
      <c r="D14" s="424" t="s">
        <v>408</v>
      </c>
      <c r="E14" s="425">
        <v>0</v>
      </c>
      <c r="F14" s="425">
        <v>49038.28</v>
      </c>
      <c r="G14" s="425">
        <v>0</v>
      </c>
      <c r="H14" s="425">
        <v>0</v>
      </c>
      <c r="I14" s="425">
        <v>-45939.28</v>
      </c>
      <c r="J14" s="426">
        <v>3099</v>
      </c>
      <c r="K14" s="422" t="s">
        <v>400</v>
      </c>
      <c r="L14" s="425">
        <v>0</v>
      </c>
      <c r="M14" s="425">
        <v>49038.28</v>
      </c>
      <c r="N14" s="425">
        <v>0</v>
      </c>
      <c r="O14" s="425">
        <v>0</v>
      </c>
      <c r="P14" s="425">
        <v>-45939.28</v>
      </c>
      <c r="Q14" s="427">
        <v>3099</v>
      </c>
    </row>
    <row r="15" spans="4:17" ht="15" customHeight="1">
      <c r="D15" s="424" t="s">
        <v>51</v>
      </c>
      <c r="E15" s="425">
        <v>37573.610183873054</v>
      </c>
      <c r="F15" s="425">
        <v>51188.036124252038</v>
      </c>
      <c r="G15" s="425">
        <v>8847.4425200000005</v>
      </c>
      <c r="H15" s="425">
        <v>0</v>
      </c>
      <c r="I15" s="425">
        <v>-13346.087748124144</v>
      </c>
      <c r="J15" s="426">
        <v>84263</v>
      </c>
      <c r="K15" s="422" t="s">
        <v>12</v>
      </c>
      <c r="L15" s="425">
        <v>37573.610183873054</v>
      </c>
      <c r="M15" s="425">
        <v>51188.036124252038</v>
      </c>
      <c r="N15" s="425">
        <v>8847.4425200000005</v>
      </c>
      <c r="O15" s="425">
        <v>0</v>
      </c>
      <c r="P15" s="425">
        <v>-13346.087748124144</v>
      </c>
      <c r="Q15" s="427">
        <v>84263</v>
      </c>
    </row>
    <row r="16" spans="4:17" ht="15" customHeight="1" thickBot="1">
      <c r="D16" s="80" t="s">
        <v>97</v>
      </c>
      <c r="E16" s="81">
        <v>25739693.665183872</v>
      </c>
      <c r="F16" s="81">
        <v>1592045.306124252</v>
      </c>
      <c r="G16" s="81">
        <v>8847.4425200000005</v>
      </c>
      <c r="H16" s="81">
        <v>-27234</v>
      </c>
      <c r="I16" s="81">
        <v>-160788</v>
      </c>
      <c r="J16" s="428">
        <v>27152564</v>
      </c>
      <c r="K16" s="80" t="s">
        <v>11</v>
      </c>
      <c r="L16" s="81">
        <v>25739693.665183872</v>
      </c>
      <c r="M16" s="81">
        <v>1592045.306124252</v>
      </c>
      <c r="N16" s="81">
        <v>8847.4425200000005</v>
      </c>
      <c r="O16" s="81">
        <v>-27234</v>
      </c>
      <c r="P16" s="81">
        <v>-160788</v>
      </c>
      <c r="Q16" s="81">
        <v>27152564</v>
      </c>
    </row>
    <row r="17" spans="4:17" ht="15" customHeight="1">
      <c r="D17" s="585"/>
      <c r="E17" s="586"/>
      <c r="F17" s="586"/>
      <c r="G17" s="586"/>
      <c r="H17" s="586"/>
      <c r="I17" s="586"/>
      <c r="J17" s="587"/>
      <c r="K17" s="585"/>
      <c r="L17" s="586"/>
      <c r="M17" s="586"/>
      <c r="N17" s="586"/>
      <c r="O17" s="586"/>
      <c r="P17" s="586"/>
      <c r="Q17" s="586"/>
    </row>
    <row r="18" spans="4:17" ht="15" customHeight="1"/>
    <row r="19" spans="4:17">
      <c r="D19" s="27" t="s">
        <v>1779</v>
      </c>
      <c r="E19" s="28">
        <v>2025</v>
      </c>
      <c r="F19" s="28"/>
      <c r="G19" s="28"/>
      <c r="H19" s="28"/>
      <c r="I19" s="28"/>
      <c r="J19" s="417"/>
      <c r="K19" s="27" t="s">
        <v>1926</v>
      </c>
      <c r="L19" s="28">
        <v>2025</v>
      </c>
      <c r="M19" s="28"/>
      <c r="N19" s="28"/>
      <c r="O19" s="28"/>
      <c r="P19" s="28"/>
      <c r="Q19" s="417"/>
    </row>
    <row r="20" spans="4:17" ht="22.8">
      <c r="D20" s="29" t="s">
        <v>357</v>
      </c>
      <c r="E20" s="59" t="s">
        <v>1</v>
      </c>
      <c r="F20" s="59" t="s">
        <v>4</v>
      </c>
      <c r="G20" s="59" t="s">
        <v>349</v>
      </c>
      <c r="H20" s="59" t="s">
        <v>353</v>
      </c>
      <c r="I20" s="29" t="s">
        <v>350</v>
      </c>
      <c r="J20" s="421" t="s">
        <v>410</v>
      </c>
      <c r="K20" s="29" t="s">
        <v>360</v>
      </c>
      <c r="L20" s="59" t="s">
        <v>675</v>
      </c>
      <c r="M20" s="59" t="s">
        <v>1775</v>
      </c>
      <c r="N20" s="59" t="s">
        <v>362</v>
      </c>
      <c r="O20" s="68" t="s">
        <v>1776</v>
      </c>
      <c r="P20" s="69" t="s">
        <v>363</v>
      </c>
      <c r="Q20" s="59" t="s">
        <v>421</v>
      </c>
    </row>
    <row r="21" spans="4:17" ht="15" customHeight="1">
      <c r="D21" s="424" t="s">
        <v>404</v>
      </c>
      <c r="E21" s="425">
        <v>22583010.302030001</v>
      </c>
      <c r="F21" s="425">
        <v>0</v>
      </c>
      <c r="G21" s="425">
        <v>0</v>
      </c>
      <c r="H21" s="425">
        <v>-7670.4954500000003</v>
      </c>
      <c r="I21" s="425">
        <v>-20708.806580000011</v>
      </c>
      <c r="J21" s="426">
        <v>22554631</v>
      </c>
      <c r="K21" s="422" t="s">
        <v>396</v>
      </c>
      <c r="L21" s="425">
        <v>22583010.302030001</v>
      </c>
      <c r="M21" s="425">
        <v>0</v>
      </c>
      <c r="N21" s="425">
        <v>0</v>
      </c>
      <c r="O21" s="425">
        <v>-7670.4954500000003</v>
      </c>
      <c r="P21" s="425">
        <v>-20708.806580000011</v>
      </c>
      <c r="Q21" s="427">
        <v>22554631</v>
      </c>
    </row>
    <row r="22" spans="4:17" ht="15" customHeight="1">
      <c r="D22" s="424" t="s">
        <v>405</v>
      </c>
      <c r="E22" s="425">
        <v>77634.307641399151</v>
      </c>
      <c r="F22" s="425">
        <v>660394.9600186008</v>
      </c>
      <c r="G22" s="425">
        <v>0</v>
      </c>
      <c r="H22" s="425">
        <v>0</v>
      </c>
      <c r="I22" s="425">
        <v>-55169.267660000005</v>
      </c>
      <c r="J22" s="426">
        <v>682860</v>
      </c>
      <c r="K22" s="422" t="s">
        <v>397</v>
      </c>
      <c r="L22" s="425">
        <v>77634.307641399151</v>
      </c>
      <c r="M22" s="425">
        <v>660394.9600186008</v>
      </c>
      <c r="N22" s="425">
        <v>0</v>
      </c>
      <c r="O22" s="425">
        <v>0</v>
      </c>
      <c r="P22" s="425">
        <v>-55169.267660000005</v>
      </c>
      <c r="Q22" s="427">
        <v>682860</v>
      </c>
    </row>
    <row r="23" spans="4:17" ht="15" customHeight="1">
      <c r="D23" s="424" t="s">
        <v>406</v>
      </c>
      <c r="E23" s="425">
        <v>0</v>
      </c>
      <c r="F23" s="425">
        <v>405694.81981000002</v>
      </c>
      <c r="G23" s="425">
        <v>0</v>
      </c>
      <c r="H23" s="425">
        <v>0</v>
      </c>
      <c r="I23" s="425">
        <v>-232.81980999999999</v>
      </c>
      <c r="J23" s="426">
        <v>405462</v>
      </c>
      <c r="K23" s="422" t="s">
        <v>398</v>
      </c>
      <c r="L23" s="425">
        <v>0</v>
      </c>
      <c r="M23" s="425">
        <v>405694.81981000002</v>
      </c>
      <c r="N23" s="425">
        <v>0</v>
      </c>
      <c r="O23" s="425">
        <v>0</v>
      </c>
      <c r="P23" s="425">
        <v>-232.81980999999999</v>
      </c>
      <c r="Q23" s="427">
        <v>405462</v>
      </c>
    </row>
    <row r="24" spans="4:17" ht="15" customHeight="1">
      <c r="D24" s="424" t="s">
        <v>407</v>
      </c>
      <c r="E24" s="425">
        <v>83093.997589999999</v>
      </c>
      <c r="F24" s="425">
        <v>25763.937673993642</v>
      </c>
      <c r="G24" s="425">
        <v>2.4100000000000002E-3</v>
      </c>
      <c r="H24" s="425">
        <v>0</v>
      </c>
      <c r="I24" s="425">
        <v>0</v>
      </c>
      <c r="J24" s="426">
        <v>108858</v>
      </c>
      <c r="K24" s="422" t="s">
        <v>399</v>
      </c>
      <c r="L24" s="425">
        <v>83093.997589999999</v>
      </c>
      <c r="M24" s="425">
        <v>25763.937673993642</v>
      </c>
      <c r="N24" s="425">
        <v>2.4100000000000002E-3</v>
      </c>
      <c r="O24" s="425">
        <v>0</v>
      </c>
      <c r="P24" s="425">
        <v>0</v>
      </c>
      <c r="Q24" s="427">
        <v>108858</v>
      </c>
    </row>
    <row r="25" spans="4:17" ht="15" customHeight="1">
      <c r="D25" s="424" t="s">
        <v>408</v>
      </c>
      <c r="E25" s="425">
        <v>0</v>
      </c>
      <c r="F25" s="425">
        <v>37632.911209999998</v>
      </c>
      <c r="G25" s="425">
        <v>0</v>
      </c>
      <c r="H25" s="425">
        <v>0</v>
      </c>
      <c r="I25" s="425">
        <v>-34752.911209999998</v>
      </c>
      <c r="J25" s="426">
        <v>2880</v>
      </c>
      <c r="K25" s="422" t="s">
        <v>400</v>
      </c>
      <c r="L25" s="425">
        <v>0</v>
      </c>
      <c r="M25" s="425">
        <v>37632.911209999998</v>
      </c>
      <c r="N25" s="425">
        <v>0</v>
      </c>
      <c r="O25" s="425">
        <v>0</v>
      </c>
      <c r="P25" s="425">
        <v>-34752.911209999998</v>
      </c>
      <c r="Q25" s="427">
        <v>2880</v>
      </c>
    </row>
    <row r="26" spans="4:17" ht="15" customHeight="1">
      <c r="D26" s="424" t="s">
        <v>51</v>
      </c>
      <c r="E26" s="425">
        <v>24441</v>
      </c>
      <c r="F26" s="425">
        <v>21143.034964455299</v>
      </c>
      <c r="G26" s="425">
        <v>4526.9496440000003</v>
      </c>
      <c r="H26" s="425">
        <v>103.32431000000001</v>
      </c>
      <c r="I26" s="425">
        <v>-7864.55506845528</v>
      </c>
      <c r="J26" s="426">
        <v>42349</v>
      </c>
      <c r="K26" s="422" t="s">
        <v>12</v>
      </c>
      <c r="L26" s="425">
        <v>24441</v>
      </c>
      <c r="M26" s="425">
        <v>21143.034964455299</v>
      </c>
      <c r="N26" s="425">
        <v>4526.9496440000003</v>
      </c>
      <c r="O26" s="425">
        <v>103.32431000000001</v>
      </c>
      <c r="P26" s="425">
        <v>-7864.55506845528</v>
      </c>
      <c r="Q26" s="427">
        <v>42349</v>
      </c>
    </row>
    <row r="27" spans="4:17" ht="15" customHeight="1" thickBot="1">
      <c r="D27" s="80" t="s">
        <v>97</v>
      </c>
      <c r="E27" s="81">
        <v>22768179</v>
      </c>
      <c r="F27" s="81">
        <v>1150630</v>
      </c>
      <c r="G27" s="81">
        <v>4527</v>
      </c>
      <c r="H27" s="81">
        <v>-7567</v>
      </c>
      <c r="I27" s="81">
        <v>-118729</v>
      </c>
      <c r="J27" s="428">
        <v>23797040</v>
      </c>
      <c r="K27" s="80" t="s">
        <v>11</v>
      </c>
      <c r="L27" s="81">
        <v>22768179</v>
      </c>
      <c r="M27" s="81">
        <v>1150630</v>
      </c>
      <c r="N27" s="81">
        <v>4527</v>
      </c>
      <c r="O27" s="81">
        <v>-7567</v>
      </c>
      <c r="P27" s="81">
        <v>-118729</v>
      </c>
      <c r="Q27" s="81">
        <v>23797040</v>
      </c>
    </row>
    <row r="28" spans="4:17" ht="15" customHeight="1"/>
    <row r="29" spans="4:17" ht="15" customHeight="1"/>
    <row r="30" spans="4:17" ht="15" customHeight="1"/>
    <row r="31" spans="4:17" ht="15" customHeight="1"/>
    <row r="32" spans="4:17" ht="15" customHeight="1"/>
  </sheetData>
  <hyperlinks>
    <hyperlink ref="D7" location="'CFS FY''25 notes &gt;&gt;&gt;'!A1" display="&lt;&lt;&lt; Back to the Agenda" xr:uid="{EFF708F8-6C09-4321-99AE-FBF153C84449}"/>
  </hyperlinks>
  <pageMargins left="0.7" right="0.7" top="0.75" bottom="0.75" header="0.3" footer="0.3"/>
  <pageSetup paperSize="9" scale="45"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0EE18B-F30B-4295-9174-2FF51796B10A}">
  <sheetPr codeName="Sheet16">
    <tabColor theme="6"/>
  </sheetPr>
  <dimension ref="D2:O31"/>
  <sheetViews>
    <sheetView showGridLines="0" zoomScale="70" zoomScaleNormal="70" workbookViewId="0">
      <pane xSplit="4" ySplit="9" topLeftCell="E16" activePane="bottomRight" state="frozen"/>
      <selection activeCell="F11" sqref="F9:F11"/>
      <selection pane="topRight" activeCell="F11" sqref="F9:F11"/>
      <selection pane="bottomLeft" activeCell="F11" sqref="F9:F11"/>
      <selection pane="bottomRight" activeCell="D7" sqref="D7"/>
    </sheetView>
  </sheetViews>
  <sheetFormatPr defaultColWidth="8.5546875" defaultRowHeight="13.2"/>
  <cols>
    <col min="1" max="3" width="4.5546875" style="11" customWidth="1"/>
    <col min="4" max="4" width="34.5546875" style="11" customWidth="1"/>
    <col min="5" max="8" width="20.5546875" style="11" customWidth="1"/>
    <col min="9" max="9" width="20.5546875" style="684" customWidth="1"/>
    <col min="10" max="10" width="47.21875" style="11" customWidth="1"/>
    <col min="11" max="14" width="20.5546875" style="11" customWidth="1"/>
    <col min="15" max="15" width="20.5546875" style="257" customWidth="1"/>
    <col min="16" max="16384" width="8.5546875" style="11"/>
  </cols>
  <sheetData>
    <row r="2" spans="4:15">
      <c r="D2" s="658"/>
    </row>
    <row r="3" spans="4:15">
      <c r="D3" s="658"/>
      <c r="E3" s="656"/>
    </row>
    <row r="4" spans="4:15">
      <c r="D4" s="658"/>
    </row>
    <row r="5" spans="4:15">
      <c r="D5" s="658"/>
    </row>
    <row r="6" spans="4:15">
      <c r="D6" s="658"/>
    </row>
    <row r="7" spans="4:15">
      <c r="D7" s="659" t="s">
        <v>1989</v>
      </c>
    </row>
    <row r="8" spans="4:15">
      <c r="D8" s="27" t="s">
        <v>1779</v>
      </c>
      <c r="E8" s="28">
        <v>2025</v>
      </c>
      <c r="F8" s="28"/>
      <c r="G8" s="28"/>
      <c r="H8" s="28"/>
      <c r="I8" s="685"/>
      <c r="J8" s="27" t="s">
        <v>1926</v>
      </c>
      <c r="K8" s="28">
        <v>2025</v>
      </c>
      <c r="L8" s="28"/>
      <c r="M8" s="28"/>
      <c r="N8" s="28"/>
      <c r="O8" s="221"/>
    </row>
    <row r="9" spans="4:15" ht="34.200000000000003">
      <c r="D9" s="29" t="s">
        <v>357</v>
      </c>
      <c r="E9" s="454" t="s">
        <v>98</v>
      </c>
      <c r="F9" s="454" t="s">
        <v>411</v>
      </c>
      <c r="G9" s="454" t="s">
        <v>412</v>
      </c>
      <c r="H9" s="454" t="s">
        <v>413</v>
      </c>
      <c r="I9" s="686" t="s">
        <v>410</v>
      </c>
      <c r="J9" s="452" t="s">
        <v>360</v>
      </c>
      <c r="K9" s="454" t="s">
        <v>99</v>
      </c>
      <c r="L9" s="454" t="s">
        <v>102</v>
      </c>
      <c r="M9" s="454" t="s">
        <v>104</v>
      </c>
      <c r="N9" s="454" t="s">
        <v>3</v>
      </c>
      <c r="O9" s="454" t="s">
        <v>421</v>
      </c>
    </row>
    <row r="10" spans="4:15" ht="15" customHeight="1">
      <c r="D10" s="424" t="s">
        <v>414</v>
      </c>
      <c r="E10" s="425">
        <v>-19413280</v>
      </c>
      <c r="F10" s="425">
        <v>0</v>
      </c>
      <c r="G10" s="425">
        <v>-44</v>
      </c>
      <c r="H10" s="425">
        <v>0</v>
      </c>
      <c r="I10" s="687">
        <v>-19413324</v>
      </c>
      <c r="J10" s="453" t="s">
        <v>422</v>
      </c>
      <c r="K10" s="425">
        <v>-19413280</v>
      </c>
      <c r="L10" s="425">
        <v>0</v>
      </c>
      <c r="M10" s="425">
        <v>-44</v>
      </c>
      <c r="N10" s="425">
        <v>0</v>
      </c>
      <c r="O10" s="425">
        <v>-19413324</v>
      </c>
    </row>
    <row r="11" spans="4:15" ht="15" customHeight="1">
      <c r="D11" s="424" t="s">
        <v>415</v>
      </c>
      <c r="E11" s="425">
        <v>-766007</v>
      </c>
      <c r="F11" s="425">
        <v>-342</v>
      </c>
      <c r="G11" s="425">
        <v>-11518</v>
      </c>
      <c r="H11" s="425">
        <v>-2072</v>
      </c>
      <c r="I11" s="687">
        <v>-779939</v>
      </c>
      <c r="J11" s="453" t="s">
        <v>423</v>
      </c>
      <c r="K11" s="425">
        <v>-766007</v>
      </c>
      <c r="L11" s="425">
        <v>-342</v>
      </c>
      <c r="M11" s="425">
        <v>-11518</v>
      </c>
      <c r="N11" s="425">
        <v>-2072</v>
      </c>
      <c r="O11" s="425">
        <v>-779939</v>
      </c>
    </row>
    <row r="12" spans="4:15" ht="15" customHeight="1">
      <c r="D12" s="424" t="s">
        <v>416</v>
      </c>
      <c r="E12" s="425">
        <v>-1470493</v>
      </c>
      <c r="F12" s="425">
        <v>-7021</v>
      </c>
      <c r="G12" s="425">
        <v>-157354</v>
      </c>
      <c r="H12" s="425">
        <v>-200150</v>
      </c>
      <c r="I12" s="687">
        <v>-1835018</v>
      </c>
      <c r="J12" s="453" t="s">
        <v>424</v>
      </c>
      <c r="K12" s="425">
        <v>-1470493</v>
      </c>
      <c r="L12" s="425">
        <v>-7021</v>
      </c>
      <c r="M12" s="425">
        <v>-157354</v>
      </c>
      <c r="N12" s="425">
        <v>-200150</v>
      </c>
      <c r="O12" s="425">
        <v>-1835018</v>
      </c>
    </row>
    <row r="13" spans="4:15" ht="15" customHeight="1">
      <c r="D13" s="424" t="s">
        <v>417</v>
      </c>
      <c r="E13" s="425">
        <v>-10594</v>
      </c>
      <c r="F13" s="425">
        <v>-6</v>
      </c>
      <c r="G13" s="425">
        <v>-27194</v>
      </c>
      <c r="H13" s="425">
        <v>-38</v>
      </c>
      <c r="I13" s="687">
        <v>-37832</v>
      </c>
      <c r="J13" s="453" t="s">
        <v>425</v>
      </c>
      <c r="K13" s="425">
        <v>-10594</v>
      </c>
      <c r="L13" s="425">
        <v>-6</v>
      </c>
      <c r="M13" s="425">
        <v>-27194</v>
      </c>
      <c r="N13" s="425">
        <v>-38</v>
      </c>
      <c r="O13" s="425">
        <v>-37832</v>
      </c>
    </row>
    <row r="14" spans="4:15" ht="15" customHeight="1">
      <c r="D14" s="424" t="s">
        <v>418</v>
      </c>
      <c r="E14" s="425">
        <v>-364867</v>
      </c>
      <c r="F14" s="425">
        <v>-22225</v>
      </c>
      <c r="G14" s="425">
        <v>-314167</v>
      </c>
      <c r="H14" s="425">
        <v>-129175.00000000001</v>
      </c>
      <c r="I14" s="687">
        <v>-830434</v>
      </c>
      <c r="J14" s="453" t="s">
        <v>426</v>
      </c>
      <c r="K14" s="425">
        <v>-364867</v>
      </c>
      <c r="L14" s="425">
        <v>-22225</v>
      </c>
      <c r="M14" s="425">
        <v>-314167</v>
      </c>
      <c r="N14" s="425">
        <v>-129175.00000000001</v>
      </c>
      <c r="O14" s="425">
        <v>-830434</v>
      </c>
    </row>
    <row r="15" spans="4:15" ht="15" customHeight="1">
      <c r="D15" s="424" t="s">
        <v>419</v>
      </c>
      <c r="E15" s="425">
        <v>-27531</v>
      </c>
      <c r="F15" s="425">
        <v>-286253</v>
      </c>
      <c r="G15" s="425">
        <v>-71248</v>
      </c>
      <c r="H15" s="425">
        <v>-4481</v>
      </c>
      <c r="I15" s="687">
        <v>-389513</v>
      </c>
      <c r="J15" s="453" t="s">
        <v>427</v>
      </c>
      <c r="K15" s="425">
        <v>-27531</v>
      </c>
      <c r="L15" s="425">
        <v>-286253</v>
      </c>
      <c r="M15" s="425">
        <v>-71248</v>
      </c>
      <c r="N15" s="425">
        <v>-4481</v>
      </c>
      <c r="O15" s="425">
        <v>-389513</v>
      </c>
    </row>
    <row r="16" spans="4:15" ht="15" customHeight="1" thickBot="1">
      <c r="D16" s="80" t="s">
        <v>420</v>
      </c>
      <c r="E16" s="81">
        <v>-22052772</v>
      </c>
      <c r="F16" s="81">
        <v>-315847</v>
      </c>
      <c r="G16" s="81">
        <v>-581525</v>
      </c>
      <c r="H16" s="81">
        <v>-335916</v>
      </c>
      <c r="I16" s="428">
        <v>-23286060</v>
      </c>
      <c r="J16" s="80" t="s">
        <v>428</v>
      </c>
      <c r="K16" s="81">
        <v>-22052772</v>
      </c>
      <c r="L16" s="81">
        <v>-315847</v>
      </c>
      <c r="M16" s="81">
        <v>-581525</v>
      </c>
      <c r="N16" s="81">
        <v>-335916</v>
      </c>
      <c r="O16" s="81">
        <v>-23286060</v>
      </c>
    </row>
    <row r="17" spans="4:15" ht="15" customHeight="1"/>
    <row r="18" spans="4:15" ht="15" customHeight="1"/>
    <row r="19" spans="4:15">
      <c r="D19" s="27" t="s">
        <v>1779</v>
      </c>
      <c r="E19" s="28">
        <v>2024</v>
      </c>
      <c r="F19" s="28"/>
      <c r="G19" s="28"/>
      <c r="H19" s="28"/>
      <c r="I19" s="685"/>
      <c r="J19" s="27" t="s">
        <v>1926</v>
      </c>
      <c r="K19" s="28">
        <v>2024</v>
      </c>
      <c r="L19" s="28"/>
      <c r="M19" s="28"/>
      <c r="N19" s="28"/>
      <c r="O19" s="221"/>
    </row>
    <row r="20" spans="4:15" ht="34.200000000000003">
      <c r="D20" s="29" t="s">
        <v>357</v>
      </c>
      <c r="E20" s="454" t="s">
        <v>98</v>
      </c>
      <c r="F20" s="454" t="s">
        <v>411</v>
      </c>
      <c r="G20" s="454" t="s">
        <v>412</v>
      </c>
      <c r="H20" s="454" t="s">
        <v>413</v>
      </c>
      <c r="I20" s="686" t="s">
        <v>410</v>
      </c>
      <c r="J20" s="452" t="s">
        <v>360</v>
      </c>
      <c r="K20" s="454" t="s">
        <v>99</v>
      </c>
      <c r="L20" s="454" t="s">
        <v>102</v>
      </c>
      <c r="M20" s="454" t="s">
        <v>104</v>
      </c>
      <c r="N20" s="454" t="s">
        <v>3</v>
      </c>
      <c r="O20" s="454" t="s">
        <v>421</v>
      </c>
    </row>
    <row r="21" spans="4:15" ht="15" customHeight="1">
      <c r="D21" s="424" t="s">
        <v>404</v>
      </c>
      <c r="E21" s="425">
        <v>-17023016</v>
      </c>
      <c r="F21" s="425">
        <v>0</v>
      </c>
      <c r="G21" s="425">
        <v>0</v>
      </c>
      <c r="H21" s="425">
        <v>0</v>
      </c>
      <c r="I21" s="687">
        <v>-17023016</v>
      </c>
      <c r="J21" s="453" t="s">
        <v>422</v>
      </c>
      <c r="K21" s="425">
        <v>-17023016</v>
      </c>
      <c r="L21" s="425">
        <v>0</v>
      </c>
      <c r="M21" s="425">
        <v>0</v>
      </c>
      <c r="N21" s="425">
        <v>0</v>
      </c>
      <c r="O21" s="425">
        <v>-17023016</v>
      </c>
    </row>
    <row r="22" spans="4:15" ht="15" customHeight="1">
      <c r="D22" s="424" t="s">
        <v>405</v>
      </c>
      <c r="E22" s="425">
        <v>-776836</v>
      </c>
      <c r="F22" s="425">
        <v>-387</v>
      </c>
      <c r="G22" s="425">
        <v>-6104</v>
      </c>
      <c r="H22" s="425">
        <v>-2929</v>
      </c>
      <c r="I22" s="687">
        <v>-786256</v>
      </c>
      <c r="J22" s="453" t="s">
        <v>423</v>
      </c>
      <c r="K22" s="425">
        <v>-776836</v>
      </c>
      <c r="L22" s="425">
        <v>-387</v>
      </c>
      <c r="M22" s="425">
        <v>-6104</v>
      </c>
      <c r="N22" s="425">
        <v>-2929</v>
      </c>
      <c r="O22" s="425">
        <v>-786256</v>
      </c>
    </row>
    <row r="23" spans="4:15" ht="15" customHeight="1">
      <c r="D23" s="424" t="s">
        <v>406</v>
      </c>
      <c r="E23" s="425">
        <v>-1274888</v>
      </c>
      <c r="F23" s="425">
        <v>-7299</v>
      </c>
      <c r="G23" s="425">
        <v>-179709</v>
      </c>
      <c r="H23" s="425">
        <v>-179685</v>
      </c>
      <c r="I23" s="687">
        <v>-1641581</v>
      </c>
      <c r="J23" s="453" t="s">
        <v>424</v>
      </c>
      <c r="K23" s="425">
        <v>-1274888</v>
      </c>
      <c r="L23" s="425">
        <v>-7299</v>
      </c>
      <c r="M23" s="425">
        <v>-179709</v>
      </c>
      <c r="N23" s="425">
        <v>-179685</v>
      </c>
      <c r="O23" s="425">
        <v>-1641581</v>
      </c>
    </row>
    <row r="24" spans="4:15" ht="15" customHeight="1">
      <c r="D24" s="424" t="s">
        <v>407</v>
      </c>
      <c r="E24" s="425">
        <v>-8536</v>
      </c>
      <c r="F24" s="425">
        <v>-4</v>
      </c>
      <c r="G24" s="425">
        <v>-14292</v>
      </c>
      <c r="H24" s="425">
        <v>-15</v>
      </c>
      <c r="I24" s="687">
        <v>-22847</v>
      </c>
      <c r="J24" s="453" t="s">
        <v>425</v>
      </c>
      <c r="K24" s="425">
        <v>-8536</v>
      </c>
      <c r="L24" s="425">
        <v>-4</v>
      </c>
      <c r="M24" s="425">
        <v>-14292</v>
      </c>
      <c r="N24" s="425">
        <v>-15</v>
      </c>
      <c r="O24" s="425">
        <v>-22847</v>
      </c>
    </row>
    <row r="25" spans="4:15" ht="15" customHeight="1">
      <c r="D25" s="424" t="s">
        <v>408</v>
      </c>
      <c r="E25" s="425">
        <v>-305292</v>
      </c>
      <c r="F25" s="425">
        <v>-18439</v>
      </c>
      <c r="G25" s="425">
        <v>-208868</v>
      </c>
      <c r="H25" s="425">
        <v>-94306</v>
      </c>
      <c r="I25" s="687">
        <v>-626905</v>
      </c>
      <c r="J25" s="453" t="s">
        <v>426</v>
      </c>
      <c r="K25" s="425">
        <v>-305292</v>
      </c>
      <c r="L25" s="425">
        <v>-18439</v>
      </c>
      <c r="M25" s="425">
        <v>-208868</v>
      </c>
      <c r="N25" s="425">
        <v>-94306</v>
      </c>
      <c r="O25" s="425">
        <v>-626905</v>
      </c>
    </row>
    <row r="26" spans="4:15" ht="15" customHeight="1">
      <c r="D26" s="424" t="s">
        <v>51</v>
      </c>
      <c r="E26" s="425">
        <v>-17698</v>
      </c>
      <c r="F26" s="425">
        <v>-241238</v>
      </c>
      <c r="G26" s="425">
        <v>-52265</v>
      </c>
      <c r="H26" s="425">
        <v>-8785</v>
      </c>
      <c r="I26" s="687">
        <v>-319986</v>
      </c>
      <c r="J26" s="453" t="s">
        <v>427</v>
      </c>
      <c r="K26" s="425">
        <v>-17698</v>
      </c>
      <c r="L26" s="425">
        <v>-241238</v>
      </c>
      <c r="M26" s="425">
        <v>-52265</v>
      </c>
      <c r="N26" s="425">
        <v>-8785</v>
      </c>
      <c r="O26" s="425">
        <v>-319986</v>
      </c>
    </row>
    <row r="27" spans="4:15" ht="15" customHeight="1" thickBot="1">
      <c r="D27" s="80" t="s">
        <v>97</v>
      </c>
      <c r="E27" s="81">
        <v>-19406266</v>
      </c>
      <c r="F27" s="81">
        <v>-267367</v>
      </c>
      <c r="G27" s="81">
        <v>-461238</v>
      </c>
      <c r="H27" s="81">
        <v>-285720</v>
      </c>
      <c r="I27" s="428">
        <v>-20420591</v>
      </c>
      <c r="J27" s="80" t="s">
        <v>428</v>
      </c>
      <c r="K27" s="81">
        <v>-19406266</v>
      </c>
      <c r="L27" s="81">
        <v>-267367</v>
      </c>
      <c r="M27" s="81">
        <v>-461238</v>
      </c>
      <c r="N27" s="81">
        <v>-285720</v>
      </c>
      <c r="O27" s="81">
        <v>-20420591</v>
      </c>
    </row>
    <row r="28" spans="4:15" ht="15" customHeight="1"/>
    <row r="29" spans="4:15" ht="15" customHeight="1"/>
    <row r="30" spans="4:15" ht="15" customHeight="1"/>
    <row r="31" spans="4:15" ht="15" customHeight="1"/>
  </sheetData>
  <hyperlinks>
    <hyperlink ref="D7" location="'CFS FY''25 notes &gt;&gt;&gt;'!A1" display="&lt;&lt;&lt; Back to the Agenda" xr:uid="{35C71AE4-A510-4792-B6E0-0E99E2F2D01E}"/>
  </hyperlinks>
  <pageMargins left="0.7" right="0.7" top="0.75" bottom="0.75" header="0.3" footer="0.3"/>
  <pageSetup paperSize="9" scale="45"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324C11-1DB3-4D66-8A55-0D9889750BAB}">
  <sheetPr codeName="Sheet17">
    <tabColor theme="6"/>
  </sheetPr>
  <dimension ref="D2:I35"/>
  <sheetViews>
    <sheetView showGridLines="0" zoomScale="55" zoomScaleNormal="55" workbookViewId="0">
      <pane ySplit="9" topLeftCell="A10" activePane="bottomLeft" state="frozen"/>
      <selection pane="bottomLeft" activeCell="D7" sqref="D7"/>
    </sheetView>
  </sheetViews>
  <sheetFormatPr defaultColWidth="8.5546875" defaultRowHeight="13.2"/>
  <cols>
    <col min="1" max="3" width="4.5546875" style="11" customWidth="1"/>
    <col min="4" max="4" width="57.77734375" style="11" bestFit="1" customWidth="1"/>
    <col min="5" max="5" width="25.5546875" style="11" customWidth="1"/>
    <col min="6" max="6" width="25.5546875" style="423" customWidth="1"/>
    <col min="7" max="7" width="88.77734375" style="11" bestFit="1" customWidth="1"/>
    <col min="8" max="9" width="25.5546875" style="11" customWidth="1"/>
    <col min="10" max="16384" width="8.5546875" style="11"/>
  </cols>
  <sheetData>
    <row r="2" spans="4:9">
      <c r="D2" s="658"/>
    </row>
    <row r="3" spans="4:9">
      <c r="D3" s="658"/>
      <c r="E3" s="656"/>
    </row>
    <row r="4" spans="4:9">
      <c r="D4" s="658"/>
    </row>
    <row r="5" spans="4:9">
      <c r="D5" s="658"/>
    </row>
    <row r="6" spans="4:9">
      <c r="D6" s="658"/>
    </row>
    <row r="7" spans="4:9">
      <c r="D7" s="659" t="s">
        <v>1989</v>
      </c>
    </row>
    <row r="8" spans="4:9">
      <c r="D8" s="27" t="s">
        <v>1808</v>
      </c>
      <c r="E8" s="28" t="s">
        <v>702</v>
      </c>
      <c r="F8" s="417"/>
      <c r="G8" s="27" t="s">
        <v>1746</v>
      </c>
      <c r="H8" s="28" t="s">
        <v>1925</v>
      </c>
      <c r="I8" s="61"/>
    </row>
    <row r="9" spans="4:9" ht="35.1" customHeight="1">
      <c r="D9" s="29" t="s">
        <v>357</v>
      </c>
      <c r="E9" s="59" t="s">
        <v>401</v>
      </c>
      <c r="F9" s="421" t="s">
        <v>402</v>
      </c>
      <c r="G9" s="452" t="s">
        <v>360</v>
      </c>
      <c r="H9" s="59" t="s">
        <v>401</v>
      </c>
      <c r="I9" s="63" t="s">
        <v>402</v>
      </c>
    </row>
    <row r="10" spans="4:9" ht="15" customHeight="1">
      <c r="D10" s="463" t="s">
        <v>429</v>
      </c>
      <c r="E10" s="588"/>
      <c r="F10" s="589"/>
      <c r="G10" s="463" t="s">
        <v>447</v>
      </c>
      <c r="H10" s="588"/>
      <c r="I10" s="588"/>
    </row>
    <row r="11" spans="4:9" ht="15" customHeight="1">
      <c r="D11" s="58" t="s">
        <v>430</v>
      </c>
      <c r="E11" s="56">
        <v>370</v>
      </c>
      <c r="F11" s="455">
        <v>2775</v>
      </c>
      <c r="G11" s="58" t="s">
        <v>448</v>
      </c>
      <c r="H11" s="56">
        <v>370</v>
      </c>
      <c r="I11" s="56">
        <v>2775</v>
      </c>
    </row>
    <row r="12" spans="4:9" ht="15" customHeight="1">
      <c r="D12" s="71" t="s">
        <v>431</v>
      </c>
      <c r="E12" s="70">
        <v>0</v>
      </c>
      <c r="F12" s="456">
        <v>618</v>
      </c>
      <c r="G12" s="71" t="s">
        <v>449</v>
      </c>
      <c r="H12" s="70">
        <v>0</v>
      </c>
      <c r="I12" s="70">
        <v>618</v>
      </c>
    </row>
    <row r="13" spans="4:9" ht="15" customHeight="1">
      <c r="D13" s="71" t="s">
        <v>125</v>
      </c>
      <c r="E13" s="70">
        <v>370</v>
      </c>
      <c r="F13" s="456">
        <v>137</v>
      </c>
      <c r="G13" s="71" t="s">
        <v>126</v>
      </c>
      <c r="H13" s="70">
        <v>370</v>
      </c>
      <c r="I13" s="70">
        <v>137</v>
      </c>
    </row>
    <row r="14" spans="4:9" ht="15" customHeight="1">
      <c r="D14" s="71" t="s">
        <v>432</v>
      </c>
      <c r="E14" s="70">
        <v>0</v>
      </c>
      <c r="F14" s="456">
        <v>2020</v>
      </c>
      <c r="G14" s="71" t="s">
        <v>450</v>
      </c>
      <c r="H14" s="70">
        <v>0</v>
      </c>
      <c r="I14" s="70">
        <v>2020</v>
      </c>
    </row>
    <row r="15" spans="4:9" ht="15" customHeight="1">
      <c r="D15" s="58" t="s">
        <v>433</v>
      </c>
      <c r="E15" s="56">
        <v>17591</v>
      </c>
      <c r="F15" s="455">
        <v>3773</v>
      </c>
      <c r="G15" s="58" t="s">
        <v>451</v>
      </c>
      <c r="H15" s="56">
        <v>17591</v>
      </c>
      <c r="I15" s="56">
        <v>3773</v>
      </c>
    </row>
    <row r="16" spans="4:9" ht="15" customHeight="1">
      <c r="D16" s="58" t="s">
        <v>434</v>
      </c>
      <c r="E16" s="56">
        <v>1108</v>
      </c>
      <c r="F16" s="455">
        <v>1474</v>
      </c>
      <c r="G16" s="58" t="s">
        <v>452</v>
      </c>
      <c r="H16" s="56">
        <v>1108</v>
      </c>
      <c r="I16" s="56">
        <v>1474</v>
      </c>
    </row>
    <row r="17" spans="4:9" ht="15" customHeight="1">
      <c r="D17" s="58" t="s">
        <v>435</v>
      </c>
      <c r="E17" s="56">
        <v>3809</v>
      </c>
      <c r="F17" s="455">
        <v>2062</v>
      </c>
      <c r="G17" s="58" t="s">
        <v>453</v>
      </c>
      <c r="H17" s="56">
        <v>3809</v>
      </c>
      <c r="I17" s="56">
        <v>2062</v>
      </c>
    </row>
    <row r="18" spans="4:9" ht="15" customHeight="1">
      <c r="D18" s="58" t="s">
        <v>436</v>
      </c>
      <c r="E18" s="56">
        <v>5563</v>
      </c>
      <c r="F18" s="455">
        <v>6106</v>
      </c>
      <c r="G18" s="58" t="s">
        <v>454</v>
      </c>
      <c r="H18" s="56">
        <v>5563</v>
      </c>
      <c r="I18" s="56">
        <v>6106</v>
      </c>
    </row>
    <row r="19" spans="4:9" ht="15" customHeight="1">
      <c r="D19" s="58" t="s">
        <v>437</v>
      </c>
      <c r="E19" s="56">
        <v>9817</v>
      </c>
      <c r="F19" s="455">
        <v>8498</v>
      </c>
      <c r="G19" s="58" t="s">
        <v>455</v>
      </c>
      <c r="H19" s="56">
        <v>9817</v>
      </c>
      <c r="I19" s="56">
        <v>8498</v>
      </c>
    </row>
    <row r="20" spans="4:9" ht="15" customHeight="1">
      <c r="D20" s="58" t="s">
        <v>51</v>
      </c>
      <c r="E20" s="56">
        <v>7700</v>
      </c>
      <c r="F20" s="455">
        <v>6113</v>
      </c>
      <c r="G20" s="58" t="s">
        <v>52</v>
      </c>
      <c r="H20" s="56">
        <v>7700</v>
      </c>
      <c r="I20" s="56">
        <v>6113</v>
      </c>
    </row>
    <row r="21" spans="4:9" ht="15" customHeight="1" thickBot="1">
      <c r="D21" s="80" t="s">
        <v>438</v>
      </c>
      <c r="E21" s="81">
        <v>45958</v>
      </c>
      <c r="F21" s="428">
        <v>30801</v>
      </c>
      <c r="G21" s="80" t="s">
        <v>456</v>
      </c>
      <c r="H21" s="81">
        <v>45958</v>
      </c>
      <c r="I21" s="81">
        <v>30801</v>
      </c>
    </row>
    <row r="22" spans="4:9" ht="15" customHeight="1">
      <c r="D22" s="463" t="s">
        <v>439</v>
      </c>
      <c r="E22" s="588"/>
      <c r="F22" s="589"/>
      <c r="G22" s="463" t="s">
        <v>457</v>
      </c>
      <c r="H22" s="588"/>
      <c r="I22" s="588"/>
    </row>
    <row r="23" spans="4:9" ht="15" customHeight="1">
      <c r="D23" s="58" t="s">
        <v>440</v>
      </c>
      <c r="E23" s="56">
        <v>-2033</v>
      </c>
      <c r="F23" s="455">
        <v>-3991</v>
      </c>
      <c r="G23" s="58" t="s">
        <v>458</v>
      </c>
      <c r="H23" s="56">
        <v>-2033</v>
      </c>
      <c r="I23" s="56">
        <v>-3991</v>
      </c>
    </row>
    <row r="24" spans="4:9" ht="15" customHeight="1">
      <c r="D24" s="71" t="s">
        <v>125</v>
      </c>
      <c r="E24" s="70">
        <v>-2033</v>
      </c>
      <c r="F24" s="456">
        <v>-3991</v>
      </c>
      <c r="G24" s="71" t="s">
        <v>126</v>
      </c>
      <c r="H24" s="70">
        <v>-2033</v>
      </c>
      <c r="I24" s="70">
        <v>-3991</v>
      </c>
    </row>
    <row r="25" spans="4:9" ht="15" customHeight="1">
      <c r="D25" s="58" t="s">
        <v>433</v>
      </c>
      <c r="E25" s="56">
        <v>-226</v>
      </c>
      <c r="F25" s="455">
        <v>0</v>
      </c>
      <c r="G25" s="58" t="s">
        <v>451</v>
      </c>
      <c r="H25" s="56">
        <v>-226</v>
      </c>
      <c r="I25" s="56">
        <v>0</v>
      </c>
    </row>
    <row r="26" spans="4:9" ht="15" customHeight="1">
      <c r="D26" s="58" t="s">
        <v>441</v>
      </c>
      <c r="E26" s="56">
        <v>-3233</v>
      </c>
      <c r="F26" s="455">
        <v>-15743</v>
      </c>
      <c r="G26" s="58" t="s">
        <v>459</v>
      </c>
      <c r="H26" s="56">
        <v>-3233</v>
      </c>
      <c r="I26" s="56">
        <v>-15743</v>
      </c>
    </row>
    <row r="27" spans="4:9" ht="15" customHeight="1">
      <c r="D27" s="71" t="s">
        <v>431</v>
      </c>
      <c r="E27" s="70">
        <v>-1200</v>
      </c>
      <c r="F27" s="456">
        <v>-238</v>
      </c>
      <c r="G27" s="71" t="s">
        <v>449</v>
      </c>
      <c r="H27" s="70">
        <v>-1200</v>
      </c>
      <c r="I27" s="70">
        <v>-238</v>
      </c>
    </row>
    <row r="28" spans="4:9" ht="15" customHeight="1">
      <c r="D28" s="71" t="s">
        <v>125</v>
      </c>
      <c r="E28" s="70">
        <v>-2027.0000000000002</v>
      </c>
      <c r="F28" s="456">
        <v>-15387</v>
      </c>
      <c r="G28" s="71" t="s">
        <v>126</v>
      </c>
      <c r="H28" s="70">
        <v>-2027.0000000000002</v>
      </c>
      <c r="I28" s="70">
        <v>-15387</v>
      </c>
    </row>
    <row r="29" spans="4:9" ht="15" customHeight="1">
      <c r="D29" s="71" t="s">
        <v>127</v>
      </c>
      <c r="E29" s="70">
        <v>-6</v>
      </c>
      <c r="F29" s="456">
        <v>-118</v>
      </c>
      <c r="G29" s="71" t="s">
        <v>128</v>
      </c>
      <c r="H29" s="70">
        <v>-6</v>
      </c>
      <c r="I29" s="70">
        <v>-118</v>
      </c>
    </row>
    <row r="30" spans="4:9" ht="15" customHeight="1">
      <c r="D30" s="58" t="s">
        <v>442</v>
      </c>
      <c r="E30" s="56">
        <v>-957</v>
      </c>
      <c r="F30" s="455">
        <v>-1208</v>
      </c>
      <c r="G30" s="58" t="s">
        <v>460</v>
      </c>
      <c r="H30" s="56">
        <v>-957</v>
      </c>
      <c r="I30" s="56">
        <v>-1208</v>
      </c>
    </row>
    <row r="31" spans="4:9" ht="15" customHeight="1">
      <c r="D31" s="58" t="s">
        <v>443</v>
      </c>
      <c r="E31" s="56">
        <v>-10374</v>
      </c>
      <c r="F31" s="455">
        <v>-8404</v>
      </c>
      <c r="G31" s="58" t="s">
        <v>461</v>
      </c>
      <c r="H31" s="56">
        <v>-10374</v>
      </c>
      <c r="I31" s="56">
        <v>-8404</v>
      </c>
    </row>
    <row r="32" spans="4:9" ht="15" customHeight="1">
      <c r="D32" s="58" t="s">
        <v>444</v>
      </c>
      <c r="E32" s="56">
        <v>-1349</v>
      </c>
      <c r="F32" s="455">
        <v>-246</v>
      </c>
      <c r="G32" s="58" t="s">
        <v>462</v>
      </c>
      <c r="H32" s="56">
        <v>-1349</v>
      </c>
      <c r="I32" s="56">
        <v>-246</v>
      </c>
    </row>
    <row r="33" spans="4:9" ht="15" customHeight="1">
      <c r="D33" s="58" t="s">
        <v>445</v>
      </c>
      <c r="E33" s="56">
        <v>-1244</v>
      </c>
      <c r="F33" s="455">
        <v>-1954</v>
      </c>
      <c r="G33" s="58" t="s">
        <v>463</v>
      </c>
      <c r="H33" s="56">
        <v>-1244</v>
      </c>
      <c r="I33" s="56">
        <v>-1954</v>
      </c>
    </row>
    <row r="34" spans="4:9" ht="15" customHeight="1">
      <c r="D34" s="58" t="s">
        <v>51</v>
      </c>
      <c r="E34" s="56">
        <v>-9353</v>
      </c>
      <c r="F34" s="455">
        <v>-5877</v>
      </c>
      <c r="G34" s="58" t="s">
        <v>52</v>
      </c>
      <c r="H34" s="56">
        <v>-9353</v>
      </c>
      <c r="I34" s="56">
        <v>-5877</v>
      </c>
    </row>
    <row r="35" spans="4:9" ht="15" customHeight="1" thickBot="1">
      <c r="D35" s="80" t="s">
        <v>446</v>
      </c>
      <c r="E35" s="81">
        <v>-28769</v>
      </c>
      <c r="F35" s="428">
        <v>-37423</v>
      </c>
      <c r="G35" s="80" t="s">
        <v>464</v>
      </c>
      <c r="H35" s="81">
        <v>-28769</v>
      </c>
      <c r="I35" s="81">
        <v>-37423</v>
      </c>
    </row>
  </sheetData>
  <hyperlinks>
    <hyperlink ref="D7" location="'CFS FY''25 notes &gt;&gt;&gt;'!A1" display="&lt;&lt;&lt; Back to the Agenda" xr:uid="{F30B94FF-B9A2-4653-8EEB-1F8369D677F0}"/>
  </hyperlinks>
  <pageMargins left="0.7" right="0.7" top="0.75" bottom="0.75" header="0.3" footer="0.3"/>
  <pageSetup paperSize="9" scale="45"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0C7067-3AC4-4488-A18F-0BFEDF48E933}">
  <sheetPr codeName="Sheet18">
    <tabColor theme="6"/>
  </sheetPr>
  <dimension ref="D2:I45"/>
  <sheetViews>
    <sheetView showGridLines="0" zoomScale="55" zoomScaleNormal="55" workbookViewId="0">
      <pane ySplit="9" topLeftCell="A10" activePane="bottomLeft" state="frozen"/>
      <selection pane="bottomLeft" activeCell="E4" sqref="E4"/>
    </sheetView>
  </sheetViews>
  <sheetFormatPr defaultColWidth="8.5546875" defaultRowHeight="12" outlineLevelRow="1"/>
  <cols>
    <col min="1" max="3" width="4.5546875" style="2" customWidth="1"/>
    <col min="4" max="4" width="61.21875" style="2" bestFit="1" customWidth="1"/>
    <col min="5" max="5" width="25.5546875" style="2" customWidth="1"/>
    <col min="6" max="6" width="25.5546875" style="416" customWidth="1"/>
    <col min="7" max="7" width="76.44140625" style="2" bestFit="1" customWidth="1"/>
    <col min="8" max="9" width="25.5546875" style="2" customWidth="1"/>
    <col min="10" max="16384" width="8.5546875" style="2"/>
  </cols>
  <sheetData>
    <row r="2" spans="4:9" ht="13.2">
      <c r="D2" s="658"/>
    </row>
    <row r="3" spans="4:9" ht="13.2">
      <c r="D3" s="658"/>
      <c r="E3" s="656"/>
    </row>
    <row r="4" spans="4:9" ht="14.4">
      <c r="D4" s="658"/>
      <c r="E4"/>
    </row>
    <row r="5" spans="4:9" ht="13.2">
      <c r="D5" s="658"/>
    </row>
    <row r="6" spans="4:9" ht="13.2">
      <c r="D6" s="658"/>
    </row>
    <row r="7" spans="4:9" ht="13.2">
      <c r="D7" s="659" t="s">
        <v>1989</v>
      </c>
    </row>
    <row r="8" spans="4:9">
      <c r="D8" s="592" t="s">
        <v>1808</v>
      </c>
      <c r="E8" s="28" t="s">
        <v>702</v>
      </c>
      <c r="F8" s="591"/>
      <c r="G8" s="592" t="s">
        <v>1746</v>
      </c>
      <c r="H8" s="28" t="s">
        <v>1925</v>
      </c>
      <c r="I8" s="61"/>
    </row>
    <row r="9" spans="4:9" ht="35.1" customHeight="1">
      <c r="D9" s="29" t="s">
        <v>357</v>
      </c>
      <c r="E9" s="59" t="s">
        <v>401</v>
      </c>
      <c r="F9" s="688" t="s">
        <v>402</v>
      </c>
      <c r="G9" s="452" t="s">
        <v>360</v>
      </c>
      <c r="H9" s="59" t="s">
        <v>401</v>
      </c>
      <c r="I9" s="63" t="s">
        <v>402</v>
      </c>
    </row>
    <row r="10" spans="4:9" ht="15" customHeight="1">
      <c r="D10" s="463" t="s">
        <v>465</v>
      </c>
      <c r="E10" s="588"/>
      <c r="F10" s="589"/>
      <c r="G10" s="463" t="s">
        <v>489</v>
      </c>
      <c r="H10" s="588"/>
      <c r="I10" s="588"/>
    </row>
    <row r="11" spans="4:9" ht="15" customHeight="1">
      <c r="D11" s="58" t="s">
        <v>466</v>
      </c>
      <c r="E11" s="56">
        <v>23254</v>
      </c>
      <c r="F11" s="455">
        <v>50072</v>
      </c>
      <c r="G11" s="58" t="s">
        <v>490</v>
      </c>
      <c r="H11" s="56">
        <v>23254</v>
      </c>
      <c r="I11" s="56">
        <v>50072</v>
      </c>
    </row>
    <row r="12" spans="4:9" ht="15" customHeight="1">
      <c r="D12" s="71" t="s">
        <v>468</v>
      </c>
      <c r="E12" s="70">
        <v>572</v>
      </c>
      <c r="F12" s="456">
        <v>12904</v>
      </c>
      <c r="G12" s="71" t="s">
        <v>491</v>
      </c>
      <c r="H12" s="70">
        <v>572</v>
      </c>
      <c r="I12" s="70">
        <v>12904</v>
      </c>
    </row>
    <row r="13" spans="4:9" ht="15" customHeight="1">
      <c r="D13" s="71" t="s">
        <v>469</v>
      </c>
      <c r="E13" s="70">
        <v>21817</v>
      </c>
      <c r="F13" s="456">
        <v>32348.999999999996</v>
      </c>
      <c r="G13" s="71" t="s">
        <v>492</v>
      </c>
      <c r="H13" s="70">
        <v>21817</v>
      </c>
      <c r="I13" s="70">
        <v>32348.999999999996</v>
      </c>
    </row>
    <row r="14" spans="4:9" ht="15" customHeight="1">
      <c r="D14" s="71" t="s">
        <v>470</v>
      </c>
      <c r="E14" s="70">
        <v>317</v>
      </c>
      <c r="F14" s="456">
        <v>2657</v>
      </c>
      <c r="G14" s="71" t="s">
        <v>493</v>
      </c>
      <c r="H14" s="70">
        <v>317</v>
      </c>
      <c r="I14" s="70">
        <v>2657</v>
      </c>
    </row>
    <row r="15" spans="4:9" ht="15" customHeight="1">
      <c r="D15" s="71" t="s">
        <v>51</v>
      </c>
      <c r="E15" s="70">
        <v>548</v>
      </c>
      <c r="F15" s="456">
        <v>2162</v>
      </c>
      <c r="G15" s="71" t="s">
        <v>12</v>
      </c>
      <c r="H15" s="70">
        <v>548</v>
      </c>
      <c r="I15" s="70">
        <v>2162</v>
      </c>
    </row>
    <row r="16" spans="4:9" ht="15" customHeight="1">
      <c r="D16" s="58" t="s">
        <v>51</v>
      </c>
      <c r="E16" s="56">
        <v>109477</v>
      </c>
      <c r="F16" s="455">
        <v>125049</v>
      </c>
      <c r="G16" s="58" t="s">
        <v>12</v>
      </c>
      <c r="H16" s="56">
        <v>109477</v>
      </c>
      <c r="I16" s="56">
        <v>125049</v>
      </c>
    </row>
    <row r="17" spans="4:9" ht="15" customHeight="1">
      <c r="D17" s="71" t="s">
        <v>471</v>
      </c>
      <c r="E17" s="70">
        <v>0</v>
      </c>
      <c r="F17" s="456">
        <v>27993</v>
      </c>
      <c r="G17" s="71" t="s">
        <v>494</v>
      </c>
      <c r="H17" s="70">
        <v>0</v>
      </c>
      <c r="I17" s="70">
        <v>27993</v>
      </c>
    </row>
    <row r="18" spans="4:9" ht="15" customHeight="1">
      <c r="D18" s="71" t="s">
        <v>472</v>
      </c>
      <c r="E18" s="70">
        <v>108152</v>
      </c>
      <c r="F18" s="456">
        <v>92234</v>
      </c>
      <c r="G18" s="71" t="s">
        <v>495</v>
      </c>
      <c r="H18" s="70">
        <v>108152</v>
      </c>
      <c r="I18" s="70">
        <v>92234</v>
      </c>
    </row>
    <row r="19" spans="4:9" ht="15" customHeight="1">
      <c r="D19" s="71" t="s">
        <v>473</v>
      </c>
      <c r="E19" s="70">
        <v>0</v>
      </c>
      <c r="F19" s="456">
        <v>3627</v>
      </c>
      <c r="G19" s="71" t="s">
        <v>496</v>
      </c>
      <c r="H19" s="70">
        <v>0</v>
      </c>
      <c r="I19" s="70">
        <v>3627</v>
      </c>
    </row>
    <row r="20" spans="4:9" ht="15" customHeight="1">
      <c r="D20" s="71" t="s">
        <v>51</v>
      </c>
      <c r="E20" s="70">
        <v>1325</v>
      </c>
      <c r="F20" s="456">
        <v>1195</v>
      </c>
      <c r="G20" s="71" t="s">
        <v>52</v>
      </c>
      <c r="H20" s="70">
        <v>1325</v>
      </c>
      <c r="I20" s="70">
        <v>1195</v>
      </c>
    </row>
    <row r="21" spans="4:9" ht="15" customHeight="1" thickBot="1">
      <c r="D21" s="66" t="s">
        <v>474</v>
      </c>
      <c r="E21" s="67">
        <v>132731</v>
      </c>
      <c r="F21" s="689">
        <v>175121</v>
      </c>
      <c r="G21" s="66" t="s">
        <v>497</v>
      </c>
      <c r="H21" s="67">
        <v>132731</v>
      </c>
      <c r="I21" s="67">
        <v>175121</v>
      </c>
    </row>
    <row r="22" spans="4:9" ht="15" customHeight="1" thickBot="1">
      <c r="D22" s="74"/>
      <c r="E22" s="75"/>
      <c r="F22" s="690"/>
      <c r="G22" s="74"/>
      <c r="H22" s="75"/>
      <c r="I22" s="75"/>
    </row>
    <row r="23" spans="4:9">
      <c r="D23" s="463" t="s">
        <v>475</v>
      </c>
      <c r="E23" s="588"/>
      <c r="F23" s="589"/>
      <c r="G23" s="463" t="s">
        <v>498</v>
      </c>
      <c r="H23" s="588"/>
      <c r="I23" s="588"/>
    </row>
    <row r="24" spans="4:9" ht="13.2">
      <c r="D24" s="58" t="s">
        <v>466</v>
      </c>
      <c r="E24" s="56">
        <v>-905959</v>
      </c>
      <c r="F24" s="455">
        <v>-981653</v>
      </c>
      <c r="G24" s="58" t="s">
        <v>490</v>
      </c>
      <c r="H24" s="56">
        <v>-905959</v>
      </c>
      <c r="I24" s="56">
        <v>-981653</v>
      </c>
    </row>
    <row r="25" spans="4:9" ht="13.2">
      <c r="D25" s="71" t="s">
        <v>476</v>
      </c>
      <c r="E25" s="70">
        <v>-366699</v>
      </c>
      <c r="F25" s="456">
        <v>-320247</v>
      </c>
      <c r="G25" s="71" t="s">
        <v>467</v>
      </c>
      <c r="H25" s="70">
        <v>-366699</v>
      </c>
      <c r="I25" s="70">
        <v>-320247</v>
      </c>
    </row>
    <row r="26" spans="4:9" ht="13.2">
      <c r="D26" s="71" t="s">
        <v>477</v>
      </c>
      <c r="E26" s="70">
        <v>-1200</v>
      </c>
      <c r="F26" s="456">
        <v>-1686</v>
      </c>
      <c r="G26" s="71" t="s">
        <v>491</v>
      </c>
      <c r="H26" s="70">
        <v>-1200</v>
      </c>
      <c r="I26" s="70">
        <v>-1686</v>
      </c>
    </row>
    <row r="27" spans="4:9" ht="13.2">
      <c r="D27" s="71" t="s">
        <v>478</v>
      </c>
      <c r="E27" s="70">
        <v>-38808</v>
      </c>
      <c r="F27" s="456">
        <v>0</v>
      </c>
      <c r="G27" s="71" t="s">
        <v>499</v>
      </c>
      <c r="H27" s="70">
        <v>-38808</v>
      </c>
      <c r="I27" s="70">
        <v>0</v>
      </c>
    </row>
    <row r="28" spans="4:9" ht="13.2">
      <c r="D28" s="71" t="s">
        <v>479</v>
      </c>
      <c r="E28" s="70">
        <v>-304589</v>
      </c>
      <c r="F28" s="456">
        <v>-468873</v>
      </c>
      <c r="G28" s="71" t="s">
        <v>500</v>
      </c>
      <c r="H28" s="70">
        <v>-304589</v>
      </c>
      <c r="I28" s="70">
        <v>-468873</v>
      </c>
    </row>
    <row r="29" spans="4:9" ht="13.2">
      <c r="D29" s="71" t="s">
        <v>480</v>
      </c>
      <c r="E29" s="70">
        <v>-193332</v>
      </c>
      <c r="F29" s="456">
        <v>-189284</v>
      </c>
      <c r="G29" s="71" t="s">
        <v>501</v>
      </c>
      <c r="H29" s="70">
        <v>-193332</v>
      </c>
      <c r="I29" s="70">
        <v>-189284</v>
      </c>
    </row>
    <row r="30" spans="4:9" ht="13.2">
      <c r="D30" s="71" t="s">
        <v>470</v>
      </c>
      <c r="E30" s="70">
        <v>-1331</v>
      </c>
      <c r="F30" s="456">
        <v>-1563</v>
      </c>
      <c r="G30" s="71" t="s">
        <v>493</v>
      </c>
      <c r="H30" s="70">
        <v>-1331</v>
      </c>
      <c r="I30" s="70">
        <v>-1563</v>
      </c>
    </row>
    <row r="31" spans="4:9" ht="13.2">
      <c r="D31" s="58" t="s">
        <v>51</v>
      </c>
      <c r="E31" s="56">
        <v>-107067</v>
      </c>
      <c r="F31" s="455">
        <v>-48969</v>
      </c>
      <c r="G31" s="58" t="s">
        <v>12</v>
      </c>
      <c r="H31" s="56">
        <v>-107067</v>
      </c>
      <c r="I31" s="56">
        <v>-48969</v>
      </c>
    </row>
    <row r="32" spans="4:9" ht="13.2">
      <c r="D32" s="71" t="s">
        <v>481</v>
      </c>
      <c r="E32" s="70">
        <v>-2093</v>
      </c>
      <c r="F32" s="456">
        <v>0</v>
      </c>
      <c r="G32" s="71" t="s">
        <v>502</v>
      </c>
      <c r="H32" s="70">
        <v>-2093</v>
      </c>
      <c r="I32" s="70">
        <v>0</v>
      </c>
    </row>
    <row r="33" spans="4:9" ht="13.2">
      <c r="D33" s="71" t="s">
        <v>482</v>
      </c>
      <c r="E33" s="70">
        <v>-10179</v>
      </c>
      <c r="F33" s="456">
        <v>-19679</v>
      </c>
      <c r="G33" s="71" t="s">
        <v>503</v>
      </c>
      <c r="H33" s="70">
        <v>-10179</v>
      </c>
      <c r="I33" s="70">
        <v>-19679</v>
      </c>
    </row>
    <row r="34" spans="4:9" ht="13.2">
      <c r="D34" s="71" t="s">
        <v>483</v>
      </c>
      <c r="E34" s="70">
        <v>-3017</v>
      </c>
      <c r="F34" s="456">
        <v>-2033.9999999999998</v>
      </c>
      <c r="G34" s="71" t="s">
        <v>504</v>
      </c>
      <c r="H34" s="70">
        <v>-3017</v>
      </c>
      <c r="I34" s="70">
        <v>-2033.9999999999998</v>
      </c>
    </row>
    <row r="35" spans="4:9" ht="13.2">
      <c r="D35" s="71" t="s">
        <v>473</v>
      </c>
      <c r="E35" s="70">
        <v>0</v>
      </c>
      <c r="F35" s="456">
        <v>-1490</v>
      </c>
      <c r="G35" s="71" t="s">
        <v>505</v>
      </c>
      <c r="H35" s="70">
        <v>0</v>
      </c>
      <c r="I35" s="70">
        <v>-1490</v>
      </c>
    </row>
    <row r="36" spans="4:9" ht="13.2">
      <c r="D36" s="71" t="s">
        <v>484</v>
      </c>
      <c r="E36" s="70">
        <v>-78780</v>
      </c>
      <c r="F36" s="456">
        <v>-21128</v>
      </c>
      <c r="G36" s="71" t="s">
        <v>506</v>
      </c>
      <c r="H36" s="70">
        <v>-78780</v>
      </c>
      <c r="I36" s="70">
        <v>-21128</v>
      </c>
    </row>
    <row r="37" spans="4:9" ht="13.2">
      <c r="D37" s="71" t="s">
        <v>485</v>
      </c>
      <c r="E37" s="70">
        <v>-8875</v>
      </c>
      <c r="F37" s="456">
        <v>-4638</v>
      </c>
      <c r="G37" s="71" t="s">
        <v>507</v>
      </c>
      <c r="H37" s="70">
        <v>-8875</v>
      </c>
      <c r="I37" s="70">
        <v>-4638</v>
      </c>
    </row>
    <row r="38" spans="4:9" ht="13.2">
      <c r="D38" s="71" t="s">
        <v>486</v>
      </c>
      <c r="E38" s="70">
        <v>-4109</v>
      </c>
      <c r="F38" s="456">
        <v>0</v>
      </c>
      <c r="G38" s="71" t="s">
        <v>508</v>
      </c>
      <c r="H38" s="70">
        <v>-4109</v>
      </c>
      <c r="I38" s="70">
        <v>0</v>
      </c>
    </row>
    <row r="39" spans="4:9" ht="13.2">
      <c r="D39" s="457" t="s">
        <v>51</v>
      </c>
      <c r="E39" s="70">
        <v>-14</v>
      </c>
      <c r="F39" s="456">
        <v>0</v>
      </c>
      <c r="G39" s="71" t="s">
        <v>52</v>
      </c>
      <c r="H39" s="70">
        <v>-14</v>
      </c>
      <c r="I39" s="70">
        <v>0</v>
      </c>
    </row>
    <row r="40" spans="4:9" ht="13.8" thickBot="1">
      <c r="D40" s="66" t="s">
        <v>487</v>
      </c>
      <c r="E40" s="67">
        <v>-1013026</v>
      </c>
      <c r="F40" s="689">
        <v>-1030622.0000000001</v>
      </c>
      <c r="G40" s="66" t="s">
        <v>509</v>
      </c>
      <c r="H40" s="67">
        <v>-1013026</v>
      </c>
      <c r="I40" s="67">
        <v>-1030622.0000000001</v>
      </c>
    </row>
    <row r="41" spans="4:9" ht="13.8" thickBot="1">
      <c r="D41" s="72"/>
      <c r="E41" s="73"/>
      <c r="F41" s="691"/>
      <c r="G41" s="72"/>
      <c r="H41" s="73"/>
      <c r="I41" s="73"/>
    </row>
    <row r="42" spans="4:9" ht="13.8" thickBot="1">
      <c r="D42" s="66" t="s">
        <v>488</v>
      </c>
      <c r="E42" s="67">
        <v>-880295</v>
      </c>
      <c r="F42" s="689">
        <v>-855501</v>
      </c>
      <c r="G42" s="66" t="s">
        <v>510</v>
      </c>
      <c r="H42" s="67">
        <v>-880295</v>
      </c>
      <c r="I42" s="67">
        <v>-855501</v>
      </c>
    </row>
    <row r="44" spans="4:9" ht="156" hidden="1" outlineLevel="1">
      <c r="D44" s="458" t="s">
        <v>1777</v>
      </c>
    </row>
    <row r="45" spans="4:9" collapsed="1"/>
  </sheetData>
  <hyperlinks>
    <hyperlink ref="D7" location="'CFS FY''25 notes &gt;&gt;&gt;'!A1" display="&lt;&lt;&lt; Back to the Agenda" xr:uid="{707EF8DB-2411-419C-8AB6-23969F0770DB}"/>
  </hyperlinks>
  <pageMargins left="0.7" right="0.7" top="0.75" bottom="0.75" header="0.3" footer="0.3"/>
  <pageSetup paperSize="9" scale="45"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04E992-F7DC-4429-A920-CA138271B4D9}">
  <sheetPr codeName="Sheet19">
    <tabColor theme="6"/>
  </sheetPr>
  <dimension ref="D2:I27"/>
  <sheetViews>
    <sheetView showGridLines="0" zoomScale="55" zoomScaleNormal="55" workbookViewId="0">
      <pane ySplit="9" topLeftCell="A10" activePane="bottomLeft" state="frozen"/>
      <selection pane="bottomLeft" activeCell="D7" sqref="D2:D7"/>
    </sheetView>
  </sheetViews>
  <sheetFormatPr defaultColWidth="8.5546875" defaultRowHeight="12"/>
  <cols>
    <col min="1" max="3" width="4.5546875" style="2" customWidth="1"/>
    <col min="4" max="4" width="84.21875" style="2" bestFit="1" customWidth="1"/>
    <col min="5" max="5" width="25.5546875" style="2" customWidth="1"/>
    <col min="6" max="6" width="25.5546875" style="416" customWidth="1"/>
    <col min="7" max="7" width="85.77734375" style="2" customWidth="1"/>
    <col min="8" max="9" width="25.5546875" style="2" customWidth="1"/>
    <col min="10" max="16384" width="8.5546875" style="2"/>
  </cols>
  <sheetData>
    <row r="2" spans="4:9" ht="13.2">
      <c r="D2" s="658"/>
    </row>
    <row r="3" spans="4:9" ht="13.2">
      <c r="D3" s="658"/>
    </row>
    <row r="4" spans="4:9" ht="14.4">
      <c r="D4" s="658"/>
      <c r="E4"/>
    </row>
    <row r="5" spans="4:9" ht="13.2">
      <c r="D5" s="658"/>
    </row>
    <row r="6" spans="4:9" ht="13.2">
      <c r="D6" s="658"/>
    </row>
    <row r="7" spans="4:9" ht="15.75" customHeight="1">
      <c r="D7" s="659" t="s">
        <v>1989</v>
      </c>
    </row>
    <row r="8" spans="4:9">
      <c r="D8" s="592" t="s">
        <v>1808</v>
      </c>
      <c r="E8" s="594" t="s">
        <v>702</v>
      </c>
      <c r="F8" s="591"/>
      <c r="G8" s="592" t="s">
        <v>1746</v>
      </c>
      <c r="H8" s="594" t="s">
        <v>1925</v>
      </c>
      <c r="I8" s="593"/>
    </row>
    <row r="9" spans="4:9" ht="35.1" customHeight="1">
      <c r="D9" s="1037" t="s">
        <v>357</v>
      </c>
      <c r="E9" s="59" t="s">
        <v>401</v>
      </c>
      <c r="F9" s="421" t="s">
        <v>402</v>
      </c>
      <c r="G9" s="595" t="s">
        <v>360</v>
      </c>
      <c r="H9" s="59" t="s">
        <v>401</v>
      </c>
      <c r="I9" s="63" t="s">
        <v>402</v>
      </c>
    </row>
    <row r="10" spans="4:9" ht="15" customHeight="1">
      <c r="D10" s="463" t="s">
        <v>538</v>
      </c>
      <c r="E10" s="588"/>
      <c r="F10" s="589"/>
      <c r="G10" s="463" t="s">
        <v>539</v>
      </c>
      <c r="H10" s="588"/>
      <c r="I10" s="588"/>
    </row>
    <row r="11" spans="4:9" ht="15" customHeight="1">
      <c r="D11" s="78" t="s">
        <v>511</v>
      </c>
      <c r="E11" s="79">
        <v>-311484</v>
      </c>
      <c r="F11" s="460">
        <v>-214870</v>
      </c>
      <c r="G11" s="78" t="s">
        <v>539</v>
      </c>
      <c r="H11" s="79">
        <v>-311484</v>
      </c>
      <c r="I11" s="79">
        <v>-214870</v>
      </c>
    </row>
    <row r="12" spans="4:9" ht="15" customHeight="1">
      <c r="D12" s="78" t="s">
        <v>512</v>
      </c>
      <c r="E12" s="79">
        <v>225581</v>
      </c>
      <c r="F12" s="460">
        <v>1699</v>
      </c>
      <c r="G12" s="78" t="s">
        <v>540</v>
      </c>
      <c r="H12" s="79">
        <v>225581</v>
      </c>
      <c r="I12" s="79">
        <v>1699</v>
      </c>
    </row>
    <row r="13" spans="4:9" ht="15" customHeight="1">
      <c r="D13" s="78" t="s">
        <v>513</v>
      </c>
      <c r="E13" s="79">
        <v>38398</v>
      </c>
      <c r="F13" s="460">
        <v>21297</v>
      </c>
      <c r="G13" s="78" t="s">
        <v>541</v>
      </c>
      <c r="H13" s="79">
        <v>38398</v>
      </c>
      <c r="I13" s="79">
        <v>21297</v>
      </c>
    </row>
    <row r="14" spans="4:9" ht="15" customHeight="1" thickBot="1">
      <c r="D14" s="80" t="s">
        <v>514</v>
      </c>
      <c r="E14" s="81">
        <v>-47505</v>
      </c>
      <c r="F14" s="428">
        <v>-191874</v>
      </c>
      <c r="G14" s="80" t="s">
        <v>542</v>
      </c>
      <c r="H14" s="81">
        <v>-47505</v>
      </c>
      <c r="I14" s="81">
        <v>-191874</v>
      </c>
    </row>
    <row r="15" spans="4:9" ht="15" customHeight="1">
      <c r="D15" s="459" t="s">
        <v>515</v>
      </c>
      <c r="E15" s="76">
        <v>-49064</v>
      </c>
      <c r="F15" s="461">
        <v>-210960</v>
      </c>
      <c r="G15" s="459" t="s">
        <v>543</v>
      </c>
      <c r="H15" s="76">
        <v>-49064</v>
      </c>
      <c r="I15" s="76">
        <v>-210960</v>
      </c>
    </row>
    <row r="16" spans="4:9" ht="15" customHeight="1">
      <c r="D16" s="457" t="s">
        <v>516</v>
      </c>
      <c r="E16" s="77">
        <v>1559</v>
      </c>
      <c r="F16" s="462">
        <v>19086</v>
      </c>
      <c r="G16" s="457" t="s">
        <v>544</v>
      </c>
      <c r="H16" s="77">
        <v>1559</v>
      </c>
      <c r="I16" s="77">
        <v>19086</v>
      </c>
    </row>
    <row r="17" spans="4:9" ht="15" customHeight="1"/>
    <row r="18" spans="4:9" ht="15" customHeight="1">
      <c r="D18" s="463" t="s">
        <v>1778</v>
      </c>
      <c r="E18" s="588"/>
      <c r="F18" s="589"/>
      <c r="G18" s="463" t="s">
        <v>566</v>
      </c>
      <c r="H18" s="588"/>
      <c r="I18" s="588"/>
    </row>
    <row r="19" spans="4:9" ht="15" customHeight="1" thickBot="1">
      <c r="D19" s="80" t="s">
        <v>517</v>
      </c>
      <c r="E19" s="81">
        <v>-85903</v>
      </c>
      <c r="F19" s="428">
        <v>-213171</v>
      </c>
      <c r="G19" s="80" t="s">
        <v>545</v>
      </c>
      <c r="H19" s="81">
        <v>-85903</v>
      </c>
      <c r="I19" s="81">
        <v>-213171</v>
      </c>
    </row>
    <row r="20" spans="4:9" ht="15" customHeight="1">
      <c r="D20" s="58" t="s">
        <v>518</v>
      </c>
      <c r="E20" s="56">
        <v>-212780</v>
      </c>
      <c r="F20" s="455">
        <v>47068</v>
      </c>
      <c r="G20" s="58" t="s">
        <v>546</v>
      </c>
      <c r="H20" s="56">
        <v>-212780</v>
      </c>
      <c r="I20" s="56">
        <v>47068</v>
      </c>
    </row>
    <row r="21" spans="4:9" ht="15" customHeight="1">
      <c r="D21" s="71" t="s">
        <v>519</v>
      </c>
      <c r="E21" s="70">
        <v>-50872</v>
      </c>
      <c r="F21" s="456">
        <v>-4323</v>
      </c>
      <c r="G21" s="71" t="s">
        <v>547</v>
      </c>
      <c r="H21" s="70">
        <v>-50872</v>
      </c>
      <c r="I21" s="70">
        <v>-4323</v>
      </c>
    </row>
    <row r="22" spans="4:9" ht="15" customHeight="1">
      <c r="D22" s="71" t="s">
        <v>520</v>
      </c>
      <c r="E22" s="70">
        <v>0</v>
      </c>
      <c r="F22" s="456">
        <v>519</v>
      </c>
      <c r="G22" s="71" t="s">
        <v>548</v>
      </c>
      <c r="H22" s="70">
        <v>0</v>
      </c>
      <c r="I22" s="70">
        <v>519</v>
      </c>
    </row>
    <row r="23" spans="4:9" ht="13.2">
      <c r="D23" s="71" t="s">
        <v>521</v>
      </c>
      <c r="E23" s="70">
        <v>-161908</v>
      </c>
      <c r="F23" s="456">
        <v>50872</v>
      </c>
      <c r="G23" s="71" t="s">
        <v>549</v>
      </c>
      <c r="H23" s="70">
        <v>-161908</v>
      </c>
      <c r="I23" s="70">
        <v>50872</v>
      </c>
    </row>
    <row r="24" spans="4:9" ht="13.2">
      <c r="D24" s="58" t="s">
        <v>522</v>
      </c>
      <c r="E24" s="56">
        <v>0</v>
      </c>
      <c r="F24" s="455">
        <v>-544</v>
      </c>
      <c r="G24" s="58" t="s">
        <v>550</v>
      </c>
      <c r="H24" s="56">
        <v>0</v>
      </c>
      <c r="I24" s="56">
        <v>-544</v>
      </c>
    </row>
    <row r="25" spans="4:9" ht="13.2">
      <c r="D25" s="58" t="s">
        <v>523</v>
      </c>
      <c r="E25" s="56">
        <v>1022.4992900000001</v>
      </c>
      <c r="F25" s="455">
        <v>0</v>
      </c>
      <c r="G25" s="58" t="s">
        <v>551</v>
      </c>
      <c r="H25" s="56">
        <v>1022.4992900000001</v>
      </c>
      <c r="I25" s="56">
        <v>0</v>
      </c>
    </row>
    <row r="26" spans="4:9" ht="13.2">
      <c r="D26" s="58" t="s">
        <v>51</v>
      </c>
      <c r="E26" s="56">
        <v>-15.499290000000087</v>
      </c>
      <c r="F26" s="455">
        <v>-236</v>
      </c>
      <c r="G26" s="58" t="s">
        <v>12</v>
      </c>
      <c r="H26" s="56">
        <v>-15.499290000000087</v>
      </c>
      <c r="I26" s="56">
        <v>-236</v>
      </c>
    </row>
    <row r="27" spans="4:9" ht="12.6" thickBot="1">
      <c r="D27" s="80" t="s">
        <v>524</v>
      </c>
      <c r="E27" s="81">
        <v>-297676</v>
      </c>
      <c r="F27" s="428">
        <v>-166883</v>
      </c>
      <c r="G27" s="80" t="s">
        <v>552</v>
      </c>
      <c r="H27" s="81">
        <v>-297676</v>
      </c>
      <c r="I27" s="81">
        <v>-166883</v>
      </c>
    </row>
  </sheetData>
  <hyperlinks>
    <hyperlink ref="D7" location="'CFS FY''25 notes &gt;&gt;&gt;'!A1" display="&lt;&lt;&lt; Back to the Agenda" xr:uid="{225F46B8-DB6C-4891-A6CD-72F286EF074C}"/>
  </hyperlinks>
  <pageMargins left="0.7" right="0.7" top="0.75" bottom="0.75" header="0.3" footer="0.3"/>
  <pageSetup paperSize="9" scale="45"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BAE8F6-ED6E-4E51-AD57-B286DC01CC24}">
  <sheetPr codeName="Sheet20">
    <tabColor theme="6"/>
  </sheetPr>
  <dimension ref="D2:I25"/>
  <sheetViews>
    <sheetView showGridLines="0" zoomScale="70" zoomScaleNormal="70" workbookViewId="0">
      <pane ySplit="9" topLeftCell="A10" activePane="bottomLeft" state="frozen"/>
      <selection pane="bottomLeft" activeCell="D7" sqref="D7"/>
    </sheetView>
  </sheetViews>
  <sheetFormatPr defaultColWidth="8.5546875" defaultRowHeight="12"/>
  <cols>
    <col min="1" max="3" width="4.5546875" style="2" customWidth="1"/>
    <col min="4" max="4" width="84.21875" style="2" bestFit="1" customWidth="1"/>
    <col min="5" max="5" width="25.5546875" style="2" customWidth="1"/>
    <col min="6" max="6" width="25.5546875" style="416" customWidth="1"/>
    <col min="7" max="7" width="85.5546875" style="2" bestFit="1" customWidth="1"/>
    <col min="8" max="9" width="25.5546875" style="2" customWidth="1"/>
    <col min="10" max="16384" width="8.5546875" style="2"/>
  </cols>
  <sheetData>
    <row r="2" spans="4:9" ht="13.2">
      <c r="D2" s="658"/>
    </row>
    <row r="3" spans="4:9" ht="13.2">
      <c r="D3" s="658"/>
    </row>
    <row r="4" spans="4:9" ht="14.4">
      <c r="D4" s="658"/>
      <c r="E4"/>
    </row>
    <row r="5" spans="4:9" ht="13.2">
      <c r="D5" s="658"/>
    </row>
    <row r="6" spans="4:9" ht="13.2">
      <c r="D6" s="658"/>
    </row>
    <row r="7" spans="4:9" ht="13.2">
      <c r="D7" s="659" t="s">
        <v>1989</v>
      </c>
    </row>
    <row r="8" spans="4:9">
      <c r="D8" s="592" t="s">
        <v>1808</v>
      </c>
      <c r="E8" s="28" t="s">
        <v>702</v>
      </c>
      <c r="F8" s="591"/>
      <c r="G8" s="592" t="s">
        <v>1746</v>
      </c>
      <c r="H8" s="28" t="s">
        <v>1925</v>
      </c>
      <c r="I8" s="61"/>
    </row>
    <row r="9" spans="4:9" ht="35.1" customHeight="1">
      <c r="D9" s="1037" t="s">
        <v>357</v>
      </c>
      <c r="E9" s="59" t="s">
        <v>401</v>
      </c>
      <c r="F9" s="688" t="s">
        <v>402</v>
      </c>
      <c r="G9" s="595" t="s">
        <v>360</v>
      </c>
      <c r="H9" s="59" t="s">
        <v>401</v>
      </c>
      <c r="I9" s="63" t="s">
        <v>402</v>
      </c>
    </row>
    <row r="10" spans="4:9" ht="15" customHeight="1" thickBot="1">
      <c r="D10" s="596" t="s">
        <v>15</v>
      </c>
      <c r="E10" s="597">
        <v>1106147</v>
      </c>
      <c r="F10" s="692">
        <v>803710</v>
      </c>
      <c r="G10" s="596" t="s">
        <v>117</v>
      </c>
      <c r="H10" s="597">
        <v>1106147</v>
      </c>
      <c r="I10" s="597">
        <v>803710</v>
      </c>
    </row>
    <row r="11" spans="4:9" ht="15" customHeight="1">
      <c r="D11" s="463" t="s">
        <v>525</v>
      </c>
      <c r="E11" s="598">
        <v>0.2387</v>
      </c>
      <c r="F11" s="693">
        <v>0.24940000000000001</v>
      </c>
      <c r="G11" s="599" t="s">
        <v>553</v>
      </c>
      <c r="H11" s="598">
        <v>0.2387</v>
      </c>
      <c r="I11" s="598">
        <v>0.24940000000000001</v>
      </c>
    </row>
    <row r="12" spans="4:9" ht="15" customHeight="1" thickBot="1">
      <c r="D12" s="80" t="s">
        <v>526</v>
      </c>
      <c r="E12" s="81">
        <v>-264037.28889999999</v>
      </c>
      <c r="F12" s="428">
        <v>-200445.274</v>
      </c>
      <c r="G12" s="80" t="s">
        <v>554</v>
      </c>
      <c r="H12" s="81">
        <v>-264037.28889999999</v>
      </c>
      <c r="I12" s="81">
        <v>-200445.274</v>
      </c>
    </row>
    <row r="13" spans="4:9" ht="15" customHeight="1">
      <c r="D13" s="58" t="s">
        <v>527</v>
      </c>
      <c r="E13" s="56"/>
      <c r="F13" s="455"/>
      <c r="G13" s="58" t="s">
        <v>555</v>
      </c>
      <c r="H13" s="56"/>
      <c r="I13" s="56"/>
    </row>
    <row r="14" spans="4:9" ht="15" customHeight="1">
      <c r="D14" s="58" t="s">
        <v>528</v>
      </c>
      <c r="E14" s="56">
        <v>-27365</v>
      </c>
      <c r="F14" s="455">
        <v>-43410</v>
      </c>
      <c r="G14" s="58" t="s">
        <v>556</v>
      </c>
      <c r="H14" s="56">
        <v>-27365</v>
      </c>
      <c r="I14" s="56">
        <v>-43410</v>
      </c>
    </row>
    <row r="15" spans="4:9" ht="15" customHeight="1">
      <c r="D15" s="600" t="s">
        <v>529</v>
      </c>
      <c r="E15" s="56">
        <v>-18431</v>
      </c>
      <c r="F15" s="455">
        <v>-38047</v>
      </c>
      <c r="G15" s="600" t="s">
        <v>557</v>
      </c>
      <c r="H15" s="56">
        <v>-18431</v>
      </c>
      <c r="I15" s="56">
        <v>-38047</v>
      </c>
    </row>
    <row r="16" spans="4:9" ht="15" customHeight="1">
      <c r="D16" s="600" t="s">
        <v>51</v>
      </c>
      <c r="E16" s="56">
        <v>-8934</v>
      </c>
      <c r="F16" s="455">
        <v>-5363</v>
      </c>
      <c r="G16" s="600" t="s">
        <v>12</v>
      </c>
      <c r="H16" s="56">
        <v>-8934</v>
      </c>
      <c r="I16" s="56">
        <v>-5363</v>
      </c>
    </row>
    <row r="17" spans="4:9" ht="15" customHeight="1">
      <c r="D17" s="58" t="s">
        <v>530</v>
      </c>
      <c r="E17" s="56">
        <v>29</v>
      </c>
      <c r="F17" s="455">
        <v>-2793</v>
      </c>
      <c r="G17" s="58" t="s">
        <v>558</v>
      </c>
      <c r="H17" s="56">
        <v>29</v>
      </c>
      <c r="I17" s="56">
        <v>-2793</v>
      </c>
    </row>
    <row r="18" spans="4:9" ht="15" customHeight="1">
      <c r="D18" s="58" t="s">
        <v>531</v>
      </c>
      <c r="E18" s="56">
        <v>-38619</v>
      </c>
      <c r="F18" s="455">
        <v>-39240</v>
      </c>
      <c r="G18" s="58" t="s">
        <v>559</v>
      </c>
      <c r="H18" s="56">
        <v>-38619</v>
      </c>
      <c r="I18" s="56">
        <v>-39240</v>
      </c>
    </row>
    <row r="19" spans="4:9" ht="15" customHeight="1">
      <c r="D19" s="58" t="s">
        <v>532</v>
      </c>
      <c r="E19" s="56">
        <v>0</v>
      </c>
      <c r="F19" s="455">
        <v>9747</v>
      </c>
      <c r="G19" s="58" t="s">
        <v>560</v>
      </c>
      <c r="H19" s="56">
        <v>0</v>
      </c>
      <c r="I19" s="56">
        <v>9747</v>
      </c>
    </row>
    <row r="20" spans="4:9" ht="15" customHeight="1">
      <c r="D20" s="58" t="s">
        <v>533</v>
      </c>
      <c r="E20" s="56">
        <v>51896</v>
      </c>
      <c r="F20" s="455">
        <v>50427</v>
      </c>
      <c r="G20" s="58" t="s">
        <v>561</v>
      </c>
      <c r="H20" s="56">
        <v>51896</v>
      </c>
      <c r="I20" s="56">
        <v>50427</v>
      </c>
    </row>
    <row r="21" spans="4:9" ht="15" customHeight="1">
      <c r="D21" s="58" t="s">
        <v>534</v>
      </c>
      <c r="E21" s="56">
        <v>0</v>
      </c>
      <c r="F21" s="455">
        <v>10177</v>
      </c>
      <c r="G21" s="58" t="s">
        <v>562</v>
      </c>
      <c r="H21" s="56">
        <v>0</v>
      </c>
      <c r="I21" s="56">
        <v>10177</v>
      </c>
    </row>
    <row r="22" spans="4:9" ht="13.2">
      <c r="D22" s="58" t="s">
        <v>535</v>
      </c>
      <c r="E22" s="56">
        <v>225558</v>
      </c>
      <c r="F22" s="455">
        <v>1699</v>
      </c>
      <c r="G22" s="58" t="s">
        <v>563</v>
      </c>
      <c r="H22" s="56">
        <v>225558</v>
      </c>
      <c r="I22" s="56">
        <v>1699</v>
      </c>
    </row>
    <row r="23" spans="4:9" ht="13.2">
      <c r="D23" s="58" t="s">
        <v>51</v>
      </c>
      <c r="E23" s="56">
        <v>3474</v>
      </c>
      <c r="F23" s="455">
        <v>2878</v>
      </c>
      <c r="G23" s="58" t="s">
        <v>52</v>
      </c>
      <c r="H23" s="56">
        <v>3474</v>
      </c>
      <c r="I23" s="56">
        <v>2878</v>
      </c>
    </row>
    <row r="24" spans="4:9" ht="12.6" thickBot="1">
      <c r="D24" s="464" t="s">
        <v>536</v>
      </c>
      <c r="E24" s="465">
        <v>-49064</v>
      </c>
      <c r="F24" s="694">
        <v>-210960</v>
      </c>
      <c r="G24" s="464" t="s">
        <v>564</v>
      </c>
      <c r="H24" s="465">
        <v>-49064</v>
      </c>
      <c r="I24" s="465">
        <v>-210960</v>
      </c>
    </row>
    <row r="25" spans="4:9" ht="12.6" thickBot="1">
      <c r="D25" s="601" t="s">
        <v>537</v>
      </c>
      <c r="E25" s="602">
        <v>4.435576826588148E-2</v>
      </c>
      <c r="F25" s="695">
        <v>0.26248273631036068</v>
      </c>
      <c r="G25" s="601" t="s">
        <v>565</v>
      </c>
      <c r="H25" s="602">
        <v>4.435576826588148E-2</v>
      </c>
      <c r="I25" s="602">
        <v>0.26248273631036068</v>
      </c>
    </row>
  </sheetData>
  <hyperlinks>
    <hyperlink ref="D7" location="'CFS FY''25 notes &gt;&gt;&gt;'!A1" display="&lt;&lt;&lt; Back to the Agenda" xr:uid="{66054594-ED5F-445C-8C28-560963419823}"/>
  </hyperlinks>
  <pageMargins left="0.7" right="0.7" top="0.75" bottom="0.75" header="0.3" footer="0.3"/>
  <pageSetup paperSize="9" scale="45"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6B9580-7B10-4762-B664-2BC5AFBC600D}">
  <sheetPr codeName="Sheet21">
    <tabColor theme="6"/>
  </sheetPr>
  <dimension ref="D1:Q64"/>
  <sheetViews>
    <sheetView showGridLines="0" zoomScale="55" zoomScaleNormal="55" workbookViewId="0">
      <pane ySplit="9" topLeftCell="A10" activePane="bottomLeft" state="frozen"/>
      <selection pane="bottomLeft" activeCell="D2" sqref="D2:D7"/>
    </sheetView>
  </sheetViews>
  <sheetFormatPr defaultColWidth="8.5546875" defaultRowHeight="13.2"/>
  <cols>
    <col min="1" max="3" width="4.5546875" style="11" customWidth="1"/>
    <col min="4" max="4" width="84.21875" style="11" bestFit="1" customWidth="1"/>
    <col min="5" max="9" width="20.5546875" style="11" customWidth="1"/>
    <col min="10" max="10" width="20.5546875" style="423" customWidth="1"/>
    <col min="11" max="11" width="84.21875" style="11" customWidth="1"/>
    <col min="12" max="17" width="20.5546875" style="11" customWidth="1"/>
    <col min="18" max="16384" width="8.5546875" style="11"/>
  </cols>
  <sheetData>
    <row r="1" spans="4:17">
      <c r="D1" s="2"/>
    </row>
    <row r="2" spans="4:17">
      <c r="D2" s="658"/>
    </row>
    <row r="3" spans="4:17">
      <c r="D3" s="658"/>
    </row>
    <row r="4" spans="4:17">
      <c r="D4" s="658"/>
    </row>
    <row r="5" spans="4:17">
      <c r="D5" s="658"/>
    </row>
    <row r="6" spans="4:17">
      <c r="D6" s="658"/>
    </row>
    <row r="7" spans="4:17">
      <c r="D7" s="659" t="s">
        <v>1989</v>
      </c>
    </row>
    <row r="8" spans="4:17" ht="22.8">
      <c r="D8" s="27" t="s">
        <v>1779</v>
      </c>
      <c r="E8" s="91" t="s">
        <v>567</v>
      </c>
      <c r="F8" s="28"/>
      <c r="G8" s="28"/>
      <c r="H8" s="92" t="s">
        <v>608</v>
      </c>
      <c r="I8" s="61"/>
      <c r="J8" s="417"/>
      <c r="K8" s="27" t="s">
        <v>1926</v>
      </c>
      <c r="L8" s="91" t="s">
        <v>606</v>
      </c>
      <c r="M8" s="28"/>
      <c r="N8" s="28"/>
      <c r="O8" s="92" t="s">
        <v>607</v>
      </c>
      <c r="P8" s="61"/>
      <c r="Q8" s="28"/>
    </row>
    <row r="9" spans="4:17" ht="35.1" customHeight="1">
      <c r="D9" s="29" t="s">
        <v>360</v>
      </c>
      <c r="E9" s="28" t="s">
        <v>568</v>
      </c>
      <c r="F9" s="28" t="s">
        <v>569</v>
      </c>
      <c r="G9" s="28" t="s">
        <v>570</v>
      </c>
      <c r="H9" s="90" t="s">
        <v>568</v>
      </c>
      <c r="I9" s="28" t="s">
        <v>569</v>
      </c>
      <c r="J9" s="417" t="s">
        <v>571</v>
      </c>
      <c r="K9" s="29" t="s">
        <v>357</v>
      </c>
      <c r="L9" s="28" t="s">
        <v>632</v>
      </c>
      <c r="M9" s="28" t="s">
        <v>633</v>
      </c>
      <c r="N9" s="28" t="s">
        <v>634</v>
      </c>
      <c r="O9" s="90" t="s">
        <v>632</v>
      </c>
      <c r="P9" s="28" t="s">
        <v>633</v>
      </c>
      <c r="Q9" s="28" t="s">
        <v>642</v>
      </c>
    </row>
    <row r="10" spans="4:17" ht="15" customHeight="1">
      <c r="D10" s="78" t="s">
        <v>572</v>
      </c>
      <c r="E10" s="79">
        <v>3997</v>
      </c>
      <c r="F10" s="93">
        <v>3997</v>
      </c>
      <c r="G10" s="93">
        <v>0</v>
      </c>
      <c r="H10" s="87">
        <v>0</v>
      </c>
      <c r="I10" s="93">
        <v>0</v>
      </c>
      <c r="J10" s="460">
        <v>0</v>
      </c>
      <c r="K10" s="78" t="s">
        <v>609</v>
      </c>
      <c r="L10" s="79">
        <v>3997</v>
      </c>
      <c r="M10" s="93">
        <v>3997</v>
      </c>
      <c r="N10" s="93">
        <v>0</v>
      </c>
      <c r="O10" s="87">
        <v>0</v>
      </c>
      <c r="P10" s="93">
        <v>0</v>
      </c>
      <c r="Q10" s="79">
        <v>0</v>
      </c>
    </row>
    <row r="11" spans="4:17" ht="15" customHeight="1">
      <c r="D11" s="78" t="s">
        <v>573</v>
      </c>
      <c r="E11" s="79">
        <v>7480</v>
      </c>
      <c r="F11" s="93">
        <v>6823</v>
      </c>
      <c r="G11" s="93">
        <v>0</v>
      </c>
      <c r="H11" s="87">
        <v>657</v>
      </c>
      <c r="I11" s="93">
        <v>-4485</v>
      </c>
      <c r="J11" s="460">
        <v>0</v>
      </c>
      <c r="K11" s="78" t="s">
        <v>610</v>
      </c>
      <c r="L11" s="79">
        <v>7480</v>
      </c>
      <c r="M11" s="93">
        <v>6823</v>
      </c>
      <c r="N11" s="93">
        <v>0</v>
      </c>
      <c r="O11" s="87">
        <v>657</v>
      </c>
      <c r="P11" s="93">
        <v>-4485</v>
      </c>
      <c r="Q11" s="79">
        <v>0</v>
      </c>
    </row>
    <row r="12" spans="4:17" ht="15" customHeight="1">
      <c r="D12" s="78" t="s">
        <v>575</v>
      </c>
      <c r="E12" s="79">
        <v>7021</v>
      </c>
      <c r="F12" s="93">
        <v>25</v>
      </c>
      <c r="G12" s="93">
        <v>0</v>
      </c>
      <c r="H12" s="87">
        <v>6996</v>
      </c>
      <c r="I12" s="93">
        <v>2984</v>
      </c>
      <c r="J12" s="460">
        <v>0</v>
      </c>
      <c r="K12" s="78" t="s">
        <v>612</v>
      </c>
      <c r="L12" s="79">
        <v>7021</v>
      </c>
      <c r="M12" s="93">
        <v>25</v>
      </c>
      <c r="N12" s="93">
        <v>0</v>
      </c>
      <c r="O12" s="87">
        <v>6996</v>
      </c>
      <c r="P12" s="93">
        <v>2984</v>
      </c>
      <c r="Q12" s="79">
        <v>0</v>
      </c>
    </row>
    <row r="13" spans="4:17" ht="15" customHeight="1">
      <c r="D13" s="78" t="s">
        <v>576</v>
      </c>
      <c r="E13" s="79">
        <v>117193</v>
      </c>
      <c r="F13" s="93">
        <v>31249</v>
      </c>
      <c r="G13" s="93">
        <v>0</v>
      </c>
      <c r="H13" s="87">
        <v>85944</v>
      </c>
      <c r="I13" s="93">
        <v>15004</v>
      </c>
      <c r="J13" s="460">
        <v>0</v>
      </c>
      <c r="K13" s="78" t="s">
        <v>613</v>
      </c>
      <c r="L13" s="79">
        <v>117193</v>
      </c>
      <c r="M13" s="93">
        <v>31249</v>
      </c>
      <c r="N13" s="93">
        <v>0</v>
      </c>
      <c r="O13" s="87">
        <v>85944</v>
      </c>
      <c r="P13" s="93">
        <v>15004</v>
      </c>
      <c r="Q13" s="79">
        <v>0</v>
      </c>
    </row>
    <row r="14" spans="4:17" ht="15" customHeight="1">
      <c r="D14" s="78" t="s">
        <v>577</v>
      </c>
      <c r="E14" s="79">
        <v>77947</v>
      </c>
      <c r="F14" s="93">
        <v>13222</v>
      </c>
      <c r="G14" s="93">
        <v>0</v>
      </c>
      <c r="H14" s="87">
        <v>64724.999999999993</v>
      </c>
      <c r="I14" s="93">
        <v>11731</v>
      </c>
      <c r="J14" s="460">
        <v>0</v>
      </c>
      <c r="K14" s="78" t="s">
        <v>614</v>
      </c>
      <c r="L14" s="79">
        <v>77947</v>
      </c>
      <c r="M14" s="93">
        <v>13222</v>
      </c>
      <c r="N14" s="93">
        <v>0</v>
      </c>
      <c r="O14" s="87">
        <v>64724.999999999993</v>
      </c>
      <c r="P14" s="93">
        <v>11731</v>
      </c>
      <c r="Q14" s="79">
        <v>0</v>
      </c>
    </row>
    <row r="15" spans="4:17" ht="15" customHeight="1">
      <c r="D15" s="78" t="s">
        <v>578</v>
      </c>
      <c r="E15" s="79">
        <v>17807</v>
      </c>
      <c r="F15" s="93">
        <v>-1290</v>
      </c>
      <c r="G15" s="93">
        <v>0</v>
      </c>
      <c r="H15" s="87">
        <v>19097</v>
      </c>
      <c r="I15" s="93">
        <v>-748</v>
      </c>
      <c r="J15" s="460">
        <v>0</v>
      </c>
      <c r="K15" s="78" t="s">
        <v>615</v>
      </c>
      <c r="L15" s="79">
        <v>17807</v>
      </c>
      <c r="M15" s="93">
        <v>-1290</v>
      </c>
      <c r="N15" s="93">
        <v>0</v>
      </c>
      <c r="O15" s="87">
        <v>19097</v>
      </c>
      <c r="P15" s="93">
        <v>-748</v>
      </c>
      <c r="Q15" s="79">
        <v>0</v>
      </c>
    </row>
    <row r="16" spans="4:17" ht="15" customHeight="1">
      <c r="D16" s="78" t="s">
        <v>579</v>
      </c>
      <c r="E16" s="79">
        <v>153</v>
      </c>
      <c r="F16" s="93">
        <v>-1182</v>
      </c>
      <c r="G16" s="93">
        <v>0</v>
      </c>
      <c r="H16" s="87">
        <v>1335</v>
      </c>
      <c r="I16" s="93">
        <v>821</v>
      </c>
      <c r="J16" s="460">
        <v>0</v>
      </c>
      <c r="K16" s="78" t="s">
        <v>616</v>
      </c>
      <c r="L16" s="79">
        <v>153</v>
      </c>
      <c r="M16" s="93">
        <v>-1182</v>
      </c>
      <c r="N16" s="93">
        <v>0</v>
      </c>
      <c r="O16" s="87">
        <v>1335</v>
      </c>
      <c r="P16" s="93">
        <v>821</v>
      </c>
      <c r="Q16" s="79">
        <v>0</v>
      </c>
    </row>
    <row r="17" spans="4:17" ht="15" customHeight="1">
      <c r="D17" s="78" t="s">
        <v>580</v>
      </c>
      <c r="E17" s="79">
        <v>5614</v>
      </c>
      <c r="F17" s="93">
        <v>-666</v>
      </c>
      <c r="G17" s="93">
        <v>0</v>
      </c>
      <c r="H17" s="87">
        <v>6280</v>
      </c>
      <c r="I17" s="93">
        <v>2111</v>
      </c>
      <c r="J17" s="460">
        <v>0</v>
      </c>
      <c r="K17" s="78" t="s">
        <v>617</v>
      </c>
      <c r="L17" s="79">
        <v>5614</v>
      </c>
      <c r="M17" s="93">
        <v>-666</v>
      </c>
      <c r="N17" s="93">
        <v>0</v>
      </c>
      <c r="O17" s="87">
        <v>6280</v>
      </c>
      <c r="P17" s="93">
        <v>2111</v>
      </c>
      <c r="Q17" s="79">
        <v>0</v>
      </c>
    </row>
    <row r="18" spans="4:17">
      <c r="D18" s="78" t="s">
        <v>581</v>
      </c>
      <c r="E18" s="79">
        <v>0</v>
      </c>
      <c r="F18" s="93">
        <v>0</v>
      </c>
      <c r="G18" s="93">
        <v>0</v>
      </c>
      <c r="H18" s="87">
        <v>0</v>
      </c>
      <c r="I18" s="93">
        <v>-1282</v>
      </c>
      <c r="J18" s="460">
        <v>0</v>
      </c>
      <c r="K18" s="78" t="s">
        <v>618</v>
      </c>
      <c r="L18" s="79">
        <v>0</v>
      </c>
      <c r="M18" s="93">
        <v>0</v>
      </c>
      <c r="N18" s="93">
        <v>0</v>
      </c>
      <c r="O18" s="87">
        <v>0</v>
      </c>
      <c r="P18" s="93">
        <v>-1282</v>
      </c>
      <c r="Q18" s="79">
        <v>0</v>
      </c>
    </row>
    <row r="19" spans="4:17">
      <c r="D19" s="78" t="s">
        <v>582</v>
      </c>
      <c r="E19" s="79">
        <v>1681</v>
      </c>
      <c r="F19" s="93">
        <v>-4</v>
      </c>
      <c r="G19" s="93">
        <v>-9</v>
      </c>
      <c r="H19" s="87">
        <v>1694</v>
      </c>
      <c r="I19" s="93">
        <v>887</v>
      </c>
      <c r="J19" s="460">
        <v>0</v>
      </c>
      <c r="K19" s="78" t="s">
        <v>619</v>
      </c>
      <c r="L19" s="79">
        <v>1681</v>
      </c>
      <c r="M19" s="93">
        <v>-4</v>
      </c>
      <c r="N19" s="93">
        <v>-9</v>
      </c>
      <c r="O19" s="87">
        <v>1694</v>
      </c>
      <c r="P19" s="93">
        <v>887</v>
      </c>
      <c r="Q19" s="79">
        <v>0</v>
      </c>
    </row>
    <row r="20" spans="4:17">
      <c r="D20" s="78" t="s">
        <v>583</v>
      </c>
      <c r="E20" s="79">
        <v>11068</v>
      </c>
      <c r="F20" s="93">
        <v>-495</v>
      </c>
      <c r="G20" s="93">
        <v>0</v>
      </c>
      <c r="H20" s="87">
        <v>11563</v>
      </c>
      <c r="I20" s="93">
        <v>596</v>
      </c>
      <c r="J20" s="460">
        <v>0</v>
      </c>
      <c r="K20" s="78" t="s">
        <v>620</v>
      </c>
      <c r="L20" s="79">
        <v>11068</v>
      </c>
      <c r="M20" s="93">
        <v>-495</v>
      </c>
      <c r="N20" s="93">
        <v>0</v>
      </c>
      <c r="O20" s="87">
        <v>11563</v>
      </c>
      <c r="P20" s="93">
        <v>596</v>
      </c>
      <c r="Q20" s="79">
        <v>0</v>
      </c>
    </row>
    <row r="21" spans="4:17">
      <c r="D21" s="78" t="s">
        <v>584</v>
      </c>
      <c r="E21" s="79">
        <v>117415</v>
      </c>
      <c r="F21" s="93">
        <v>22968</v>
      </c>
      <c r="G21" s="93">
        <v>-13</v>
      </c>
      <c r="H21" s="87">
        <v>94460</v>
      </c>
      <c r="I21" s="93">
        <v>2083</v>
      </c>
      <c r="J21" s="460">
        <v>0</v>
      </c>
      <c r="K21" s="78" t="s">
        <v>621</v>
      </c>
      <c r="L21" s="79">
        <v>117415</v>
      </c>
      <c r="M21" s="93">
        <v>22968</v>
      </c>
      <c r="N21" s="93">
        <v>-13</v>
      </c>
      <c r="O21" s="87">
        <v>94460</v>
      </c>
      <c r="P21" s="93">
        <v>2083</v>
      </c>
      <c r="Q21" s="79">
        <v>0</v>
      </c>
    </row>
    <row r="22" spans="4:17">
      <c r="D22" s="78" t="s">
        <v>585</v>
      </c>
      <c r="E22" s="79">
        <v>15032</v>
      </c>
      <c r="F22" s="93">
        <v>174</v>
      </c>
      <c r="G22" s="93">
        <v>0</v>
      </c>
      <c r="H22" s="87">
        <v>14858</v>
      </c>
      <c r="I22" s="93">
        <v>6344</v>
      </c>
      <c r="J22" s="460">
        <v>0</v>
      </c>
      <c r="K22" s="78" t="s">
        <v>622</v>
      </c>
      <c r="L22" s="79">
        <v>15032</v>
      </c>
      <c r="M22" s="93">
        <v>174</v>
      </c>
      <c r="N22" s="93">
        <v>0</v>
      </c>
      <c r="O22" s="87">
        <v>14858</v>
      </c>
      <c r="P22" s="93">
        <v>6344</v>
      </c>
      <c r="Q22" s="79">
        <v>0</v>
      </c>
    </row>
    <row r="23" spans="4:17">
      <c r="D23" s="78" t="s">
        <v>586</v>
      </c>
      <c r="E23" s="79">
        <v>1000691</v>
      </c>
      <c r="F23" s="93">
        <v>86973</v>
      </c>
      <c r="G23" s="93">
        <v>-789</v>
      </c>
      <c r="H23" s="87">
        <v>914507</v>
      </c>
      <c r="I23" s="93">
        <v>151399</v>
      </c>
      <c r="J23" s="460">
        <v>0</v>
      </c>
      <c r="K23" s="78" t="s">
        <v>8</v>
      </c>
      <c r="L23" s="79">
        <v>1000691</v>
      </c>
      <c r="M23" s="93">
        <v>86973</v>
      </c>
      <c r="N23" s="93">
        <v>-789</v>
      </c>
      <c r="O23" s="87">
        <v>914507</v>
      </c>
      <c r="P23" s="93">
        <v>151399</v>
      </c>
      <c r="Q23" s="79">
        <v>0</v>
      </c>
    </row>
    <row r="24" spans="4:17">
      <c r="D24" s="78" t="s">
        <v>587</v>
      </c>
      <c r="E24" s="79">
        <v>59</v>
      </c>
      <c r="F24" s="93">
        <v>15</v>
      </c>
      <c r="G24" s="93">
        <v>0</v>
      </c>
      <c r="H24" s="87">
        <v>44</v>
      </c>
      <c r="I24" s="93">
        <v>-55</v>
      </c>
      <c r="J24" s="460">
        <v>0</v>
      </c>
      <c r="K24" s="78" t="s">
        <v>623</v>
      </c>
      <c r="L24" s="79">
        <v>59</v>
      </c>
      <c r="M24" s="93">
        <v>15</v>
      </c>
      <c r="N24" s="93">
        <v>0</v>
      </c>
      <c r="O24" s="87">
        <v>44</v>
      </c>
      <c r="P24" s="93">
        <v>-55</v>
      </c>
      <c r="Q24" s="79">
        <v>0</v>
      </c>
    </row>
    <row r="25" spans="4:17">
      <c r="D25" s="78" t="s">
        <v>588</v>
      </c>
      <c r="E25" s="79">
        <v>16578</v>
      </c>
      <c r="F25" s="93">
        <v>2560</v>
      </c>
      <c r="G25" s="93">
        <v>-124</v>
      </c>
      <c r="H25" s="87">
        <v>14142</v>
      </c>
      <c r="I25" s="93">
        <v>4894</v>
      </c>
      <c r="J25" s="460">
        <v>711</v>
      </c>
      <c r="K25" s="78" t="s">
        <v>624</v>
      </c>
      <c r="L25" s="79">
        <v>16578</v>
      </c>
      <c r="M25" s="93">
        <v>2560</v>
      </c>
      <c r="N25" s="93">
        <v>-124</v>
      </c>
      <c r="O25" s="87">
        <v>14142</v>
      </c>
      <c r="P25" s="93">
        <v>4894</v>
      </c>
      <c r="Q25" s="79">
        <v>711</v>
      </c>
    </row>
    <row r="26" spans="4:17">
      <c r="D26" s="78" t="s">
        <v>589</v>
      </c>
      <c r="E26" s="79">
        <v>39586</v>
      </c>
      <c r="F26" s="93">
        <v>-2200</v>
      </c>
      <c r="G26" s="93">
        <v>0</v>
      </c>
      <c r="H26" s="87">
        <v>41786</v>
      </c>
      <c r="I26" s="93">
        <v>10178</v>
      </c>
      <c r="J26" s="460">
        <v>0</v>
      </c>
      <c r="K26" s="78" t="s">
        <v>625</v>
      </c>
      <c r="L26" s="79">
        <v>39586</v>
      </c>
      <c r="M26" s="93">
        <v>-2200</v>
      </c>
      <c r="N26" s="93">
        <v>0</v>
      </c>
      <c r="O26" s="87">
        <v>41786</v>
      </c>
      <c r="P26" s="93">
        <v>10178</v>
      </c>
      <c r="Q26" s="79">
        <v>0</v>
      </c>
    </row>
    <row r="27" spans="4:17">
      <c r="D27" s="78" t="s">
        <v>590</v>
      </c>
      <c r="E27" s="79">
        <v>5111</v>
      </c>
      <c r="F27" s="93">
        <v>-184</v>
      </c>
      <c r="G27" s="93">
        <v>0</v>
      </c>
      <c r="H27" s="87">
        <v>5295</v>
      </c>
      <c r="I27" s="93">
        <v>5295</v>
      </c>
      <c r="J27" s="460">
        <v>0</v>
      </c>
      <c r="K27" s="78" t="s">
        <v>626</v>
      </c>
      <c r="L27" s="79">
        <v>5111</v>
      </c>
      <c r="M27" s="93">
        <v>-184</v>
      </c>
      <c r="N27" s="93">
        <v>0</v>
      </c>
      <c r="O27" s="87">
        <v>5295</v>
      </c>
      <c r="P27" s="93">
        <v>5295</v>
      </c>
      <c r="Q27" s="79">
        <v>0</v>
      </c>
    </row>
    <row r="28" spans="4:17">
      <c r="D28" s="78" t="s">
        <v>591</v>
      </c>
      <c r="E28" s="79">
        <v>0</v>
      </c>
      <c r="F28" s="93">
        <v>0</v>
      </c>
      <c r="G28" s="93">
        <v>0</v>
      </c>
      <c r="H28" s="87">
        <v>0</v>
      </c>
      <c r="I28" s="93">
        <v>-1020</v>
      </c>
      <c r="J28" s="460">
        <v>0</v>
      </c>
      <c r="K28" s="78" t="s">
        <v>627</v>
      </c>
      <c r="L28" s="79">
        <v>0</v>
      </c>
      <c r="M28" s="93">
        <v>0</v>
      </c>
      <c r="N28" s="93">
        <v>0</v>
      </c>
      <c r="O28" s="87">
        <v>0</v>
      </c>
      <c r="P28" s="93">
        <v>-1020</v>
      </c>
      <c r="Q28" s="79">
        <v>0</v>
      </c>
    </row>
    <row r="29" spans="4:17">
      <c r="D29" s="78" t="s">
        <v>592</v>
      </c>
      <c r="E29" s="79">
        <v>29064</v>
      </c>
      <c r="F29" s="93">
        <v>24485</v>
      </c>
      <c r="G29" s="93">
        <v>4579</v>
      </c>
      <c r="H29" s="87">
        <v>0</v>
      </c>
      <c r="I29" s="93">
        <v>0</v>
      </c>
      <c r="J29" s="460">
        <v>0</v>
      </c>
      <c r="K29" s="78" t="s">
        <v>628</v>
      </c>
      <c r="L29" s="79">
        <v>29064</v>
      </c>
      <c r="M29" s="93">
        <v>24485</v>
      </c>
      <c r="N29" s="93">
        <v>4579</v>
      </c>
      <c r="O29" s="87">
        <v>0</v>
      </c>
      <c r="P29" s="93">
        <v>0</v>
      </c>
      <c r="Q29" s="79">
        <v>0</v>
      </c>
    </row>
    <row r="30" spans="4:17">
      <c r="D30" s="84" t="s">
        <v>51</v>
      </c>
      <c r="E30" s="79">
        <v>5631</v>
      </c>
      <c r="F30" s="93">
        <v>1361</v>
      </c>
      <c r="G30" s="93">
        <v>0</v>
      </c>
      <c r="H30" s="88">
        <v>4270</v>
      </c>
      <c r="I30" s="85">
        <v>928</v>
      </c>
      <c r="J30" s="696">
        <v>0</v>
      </c>
      <c r="K30" s="84" t="s">
        <v>12</v>
      </c>
      <c r="L30" s="79">
        <v>5631</v>
      </c>
      <c r="M30" s="93">
        <v>1361</v>
      </c>
      <c r="N30" s="93">
        <v>0</v>
      </c>
      <c r="O30" s="88">
        <v>4270</v>
      </c>
      <c r="P30" s="85">
        <v>928</v>
      </c>
      <c r="Q30" s="86">
        <v>0</v>
      </c>
    </row>
    <row r="31" spans="4:17" s="603" customFormat="1" ht="13.8" thickBot="1">
      <c r="D31" s="604" t="s">
        <v>129</v>
      </c>
      <c r="E31" s="605">
        <v>1479128</v>
      </c>
      <c r="F31" s="605">
        <v>187831</v>
      </c>
      <c r="G31" s="605">
        <v>3644</v>
      </c>
      <c r="H31" s="606">
        <v>1287653</v>
      </c>
      <c r="I31" s="605">
        <v>207665</v>
      </c>
      <c r="J31" s="697">
        <v>711</v>
      </c>
      <c r="K31" s="604" t="s">
        <v>629</v>
      </c>
      <c r="L31" s="605">
        <v>1479128</v>
      </c>
      <c r="M31" s="605">
        <v>187831</v>
      </c>
      <c r="N31" s="605">
        <v>3644</v>
      </c>
      <c r="O31" s="606">
        <v>1287653</v>
      </c>
      <c r="P31" s="605">
        <v>207665</v>
      </c>
      <c r="Q31" s="605">
        <v>711</v>
      </c>
    </row>
    <row r="32" spans="4:17" ht="13.8" thickBot="1">
      <c r="D32" s="94"/>
      <c r="E32" s="95"/>
      <c r="F32" s="95"/>
      <c r="G32" s="95"/>
      <c r="H32" s="96"/>
      <c r="I32" s="95"/>
      <c r="J32" s="698"/>
      <c r="K32" s="94"/>
      <c r="L32" s="95"/>
      <c r="M32" s="95"/>
      <c r="N32" s="95"/>
      <c r="O32" s="96"/>
      <c r="P32" s="95"/>
      <c r="Q32" s="95"/>
    </row>
    <row r="33" spans="4:17" ht="22.8">
      <c r="D33" s="27"/>
      <c r="E33" s="91" t="s">
        <v>646</v>
      </c>
      <c r="F33" s="28"/>
      <c r="G33" s="28"/>
      <c r="H33" s="92" t="s">
        <v>608</v>
      </c>
      <c r="I33" s="61"/>
      <c r="J33" s="417"/>
      <c r="K33" s="27"/>
      <c r="L33" s="91" t="s">
        <v>630</v>
      </c>
      <c r="M33" s="28"/>
      <c r="N33" s="28"/>
      <c r="O33" s="92" t="s">
        <v>631</v>
      </c>
      <c r="P33" s="61"/>
      <c r="Q33" s="28"/>
    </row>
    <row r="34" spans="4:17">
      <c r="D34" s="27"/>
      <c r="E34" s="28" t="s">
        <v>568</v>
      </c>
      <c r="F34" s="28" t="s">
        <v>569</v>
      </c>
      <c r="G34" s="28" t="s">
        <v>570</v>
      </c>
      <c r="H34" s="90" t="s">
        <v>568</v>
      </c>
      <c r="I34" s="28" t="s">
        <v>569</v>
      </c>
      <c r="J34" s="417" t="s">
        <v>571</v>
      </c>
      <c r="K34" s="27"/>
      <c r="L34" s="28" t="s">
        <v>632</v>
      </c>
      <c r="M34" s="28" t="s">
        <v>633</v>
      </c>
      <c r="N34" s="28" t="s">
        <v>634</v>
      </c>
      <c r="O34" s="90" t="s">
        <v>632</v>
      </c>
      <c r="P34" s="28" t="s">
        <v>633</v>
      </c>
      <c r="Q34" s="28" t="s">
        <v>642</v>
      </c>
    </row>
    <row r="35" spans="4:17">
      <c r="D35" s="78" t="s">
        <v>39</v>
      </c>
      <c r="E35" s="79">
        <v>-2361</v>
      </c>
      <c r="F35" s="79">
        <v>-30</v>
      </c>
      <c r="G35" s="79">
        <v>0</v>
      </c>
      <c r="H35" s="97">
        <v>-2331</v>
      </c>
      <c r="I35" s="79">
        <v>-192</v>
      </c>
      <c r="J35" s="460">
        <v>0</v>
      </c>
      <c r="K35" s="78" t="s">
        <v>40</v>
      </c>
      <c r="L35" s="79">
        <v>-2361</v>
      </c>
      <c r="M35" s="79">
        <v>-30</v>
      </c>
      <c r="N35" s="79">
        <v>0</v>
      </c>
      <c r="O35" s="97">
        <v>-2331</v>
      </c>
      <c r="P35" s="79">
        <v>-192</v>
      </c>
      <c r="Q35" s="79">
        <v>0</v>
      </c>
    </row>
    <row r="36" spans="4:17" ht="26.4">
      <c r="D36" s="78" t="s">
        <v>593</v>
      </c>
      <c r="E36" s="79">
        <v>-30653</v>
      </c>
      <c r="F36" s="79">
        <v>-11340</v>
      </c>
      <c r="G36" s="79">
        <v>0</v>
      </c>
      <c r="H36" s="97">
        <v>-19313</v>
      </c>
      <c r="I36" s="79">
        <v>-12133</v>
      </c>
      <c r="J36" s="460">
        <v>0</v>
      </c>
      <c r="K36" s="78" t="s">
        <v>635</v>
      </c>
      <c r="L36" s="79">
        <v>-30653</v>
      </c>
      <c r="M36" s="79">
        <v>-11340</v>
      </c>
      <c r="N36" s="79">
        <v>0</v>
      </c>
      <c r="O36" s="97">
        <v>-19313</v>
      </c>
      <c r="P36" s="79">
        <v>-12133</v>
      </c>
      <c r="Q36" s="79">
        <v>0</v>
      </c>
    </row>
    <row r="37" spans="4:17" ht="26.4">
      <c r="D37" s="78" t="s">
        <v>594</v>
      </c>
      <c r="E37" s="79">
        <v>-331</v>
      </c>
      <c r="F37" s="79">
        <v>157</v>
      </c>
      <c r="G37" s="79">
        <v>0</v>
      </c>
      <c r="H37" s="97">
        <v>-488</v>
      </c>
      <c r="I37" s="79">
        <v>-549</v>
      </c>
      <c r="J37" s="460">
        <v>0</v>
      </c>
      <c r="K37" s="78" t="s">
        <v>636</v>
      </c>
      <c r="L37" s="79">
        <v>-331</v>
      </c>
      <c r="M37" s="79">
        <v>157</v>
      </c>
      <c r="N37" s="79">
        <v>0</v>
      </c>
      <c r="O37" s="97">
        <v>-488</v>
      </c>
      <c r="P37" s="79">
        <v>-549</v>
      </c>
      <c r="Q37" s="79">
        <v>0</v>
      </c>
    </row>
    <row r="38" spans="4:17">
      <c r="D38" s="78" t="s">
        <v>574</v>
      </c>
      <c r="E38" s="79">
        <v>-6283</v>
      </c>
      <c r="F38" s="79">
        <v>-473</v>
      </c>
      <c r="G38" s="79">
        <v>0</v>
      </c>
      <c r="H38" s="97">
        <v>-5810</v>
      </c>
      <c r="I38" s="79">
        <v>-102</v>
      </c>
      <c r="J38" s="460">
        <v>0</v>
      </c>
      <c r="K38" s="78" t="s">
        <v>611</v>
      </c>
      <c r="L38" s="79">
        <v>-6283</v>
      </c>
      <c r="M38" s="79">
        <v>-473</v>
      </c>
      <c r="N38" s="79">
        <v>0</v>
      </c>
      <c r="O38" s="97">
        <v>-5810</v>
      </c>
      <c r="P38" s="79">
        <v>-102</v>
      </c>
      <c r="Q38" s="79">
        <v>0</v>
      </c>
    </row>
    <row r="39" spans="4:17">
      <c r="D39" s="78" t="s">
        <v>583</v>
      </c>
      <c r="E39" s="79">
        <v>-420360</v>
      </c>
      <c r="F39" s="79">
        <v>-60911</v>
      </c>
      <c r="G39" s="79">
        <v>199</v>
      </c>
      <c r="H39" s="97">
        <v>-359648</v>
      </c>
      <c r="I39" s="79">
        <v>-51254</v>
      </c>
      <c r="J39" s="460">
        <v>-5989</v>
      </c>
      <c r="K39" s="78" t="s">
        <v>620</v>
      </c>
      <c r="L39" s="79">
        <v>-420360</v>
      </c>
      <c r="M39" s="79">
        <v>-60911</v>
      </c>
      <c r="N39" s="79">
        <v>199</v>
      </c>
      <c r="O39" s="97">
        <v>-359648</v>
      </c>
      <c r="P39" s="79">
        <v>-51254</v>
      </c>
      <c r="Q39" s="79">
        <v>-5989</v>
      </c>
    </row>
    <row r="40" spans="4:17">
      <c r="D40" s="78" t="s">
        <v>595</v>
      </c>
      <c r="E40" s="79">
        <v>-5377</v>
      </c>
      <c r="F40" s="79">
        <v>-1300</v>
      </c>
      <c r="G40" s="79">
        <v>0</v>
      </c>
      <c r="H40" s="97">
        <v>-4077</v>
      </c>
      <c r="I40" s="79">
        <v>141</v>
      </c>
      <c r="J40" s="460">
        <v>0</v>
      </c>
      <c r="K40" s="78" t="s">
        <v>637</v>
      </c>
      <c r="L40" s="79">
        <v>-5377</v>
      </c>
      <c r="M40" s="79">
        <v>-1300</v>
      </c>
      <c r="N40" s="79">
        <v>0</v>
      </c>
      <c r="O40" s="97">
        <v>-4077</v>
      </c>
      <c r="P40" s="79">
        <v>141</v>
      </c>
      <c r="Q40" s="79">
        <v>0</v>
      </c>
    </row>
    <row r="41" spans="4:17">
      <c r="D41" s="78" t="s">
        <v>585</v>
      </c>
      <c r="E41" s="79">
        <v>-119682</v>
      </c>
      <c r="F41" s="79">
        <v>-13987</v>
      </c>
      <c r="G41" s="79">
        <v>0</v>
      </c>
      <c r="H41" s="97">
        <v>-105695</v>
      </c>
      <c r="I41" s="79">
        <v>-8050.0000000000009</v>
      </c>
      <c r="J41" s="460">
        <v>0</v>
      </c>
      <c r="K41" s="78" t="s">
        <v>622</v>
      </c>
      <c r="L41" s="79">
        <v>-119682</v>
      </c>
      <c r="M41" s="79">
        <v>-13987</v>
      </c>
      <c r="N41" s="79">
        <v>0</v>
      </c>
      <c r="O41" s="97">
        <v>-105695</v>
      </c>
      <c r="P41" s="79">
        <v>-8050.0000000000009</v>
      </c>
      <c r="Q41" s="79">
        <v>0</v>
      </c>
    </row>
    <row r="42" spans="4:17">
      <c r="D42" s="78" t="s">
        <v>596</v>
      </c>
      <c r="E42" s="79">
        <v>-920023</v>
      </c>
      <c r="F42" s="79">
        <v>-70833</v>
      </c>
      <c r="G42" s="79">
        <v>765</v>
      </c>
      <c r="H42" s="97">
        <v>-849955</v>
      </c>
      <c r="I42" s="79">
        <v>-135827</v>
      </c>
      <c r="J42" s="460">
        <v>0</v>
      </c>
      <c r="K42" s="78" t="s">
        <v>128</v>
      </c>
      <c r="L42" s="79">
        <v>-920023</v>
      </c>
      <c r="M42" s="79">
        <v>-70833</v>
      </c>
      <c r="N42" s="79">
        <v>765</v>
      </c>
      <c r="O42" s="97">
        <v>-849955</v>
      </c>
      <c r="P42" s="79">
        <v>-135827</v>
      </c>
      <c r="Q42" s="79">
        <v>0</v>
      </c>
    </row>
    <row r="43" spans="4:17">
      <c r="D43" s="78" t="s">
        <v>587</v>
      </c>
      <c r="E43" s="79">
        <v>-1761</v>
      </c>
      <c r="F43" s="79">
        <v>7335</v>
      </c>
      <c r="G43" s="79">
        <v>0</v>
      </c>
      <c r="H43" s="97">
        <v>-9096</v>
      </c>
      <c r="I43" s="79">
        <v>-1513</v>
      </c>
      <c r="J43" s="460">
        <v>0</v>
      </c>
      <c r="K43" s="78" t="s">
        <v>623</v>
      </c>
      <c r="L43" s="79">
        <v>-1761</v>
      </c>
      <c r="M43" s="79">
        <v>7335</v>
      </c>
      <c r="N43" s="79">
        <v>0</v>
      </c>
      <c r="O43" s="97">
        <v>-9096</v>
      </c>
      <c r="P43" s="79">
        <v>-1513</v>
      </c>
      <c r="Q43" s="79">
        <v>0</v>
      </c>
    </row>
    <row r="44" spans="4:17">
      <c r="D44" s="78" t="s">
        <v>597</v>
      </c>
      <c r="E44" s="79">
        <v>-873</v>
      </c>
      <c r="F44" s="79">
        <v>1803</v>
      </c>
      <c r="G44" s="79">
        <v>0</v>
      </c>
      <c r="H44" s="97">
        <v>-2676</v>
      </c>
      <c r="I44" s="79">
        <v>1921</v>
      </c>
      <c r="J44" s="460">
        <v>0</v>
      </c>
      <c r="K44" s="78" t="s">
        <v>638</v>
      </c>
      <c r="L44" s="79">
        <v>-873</v>
      </c>
      <c r="M44" s="79">
        <v>1803</v>
      </c>
      <c r="N44" s="79">
        <v>0</v>
      </c>
      <c r="O44" s="97">
        <v>-2676</v>
      </c>
      <c r="P44" s="79">
        <v>1921</v>
      </c>
      <c r="Q44" s="79">
        <v>0</v>
      </c>
    </row>
    <row r="45" spans="4:17">
      <c r="D45" s="84" t="s">
        <v>51</v>
      </c>
      <c r="E45" s="79">
        <v>-1696</v>
      </c>
      <c r="F45" s="79">
        <v>-1413</v>
      </c>
      <c r="G45" s="79">
        <v>11</v>
      </c>
      <c r="H45" s="98">
        <v>-294</v>
      </c>
      <c r="I45" s="86">
        <v>2104</v>
      </c>
      <c r="J45" s="460">
        <v>0</v>
      </c>
      <c r="K45" s="84" t="s">
        <v>12</v>
      </c>
      <c r="L45" s="79">
        <v>-1696</v>
      </c>
      <c r="M45" s="79">
        <v>-1413</v>
      </c>
      <c r="N45" s="79">
        <v>11</v>
      </c>
      <c r="O45" s="98">
        <v>-294</v>
      </c>
      <c r="P45" s="86">
        <v>2104</v>
      </c>
      <c r="Q45" s="79">
        <v>0</v>
      </c>
    </row>
    <row r="46" spans="4:17" s="603" customFormat="1" ht="13.8" thickBot="1">
      <c r="D46" s="604" t="s">
        <v>157</v>
      </c>
      <c r="E46" s="605">
        <v>-1509400</v>
      </c>
      <c r="F46" s="605">
        <v>-150992</v>
      </c>
      <c r="G46" s="606">
        <v>975</v>
      </c>
      <c r="H46" s="606">
        <v>-1359383</v>
      </c>
      <c r="I46" s="605">
        <v>-205454</v>
      </c>
      <c r="J46" s="697">
        <v>-5989</v>
      </c>
      <c r="K46" s="604" t="s">
        <v>639</v>
      </c>
      <c r="L46" s="605">
        <v>-1509400</v>
      </c>
      <c r="M46" s="605">
        <v>-150992</v>
      </c>
      <c r="N46" s="606">
        <v>975</v>
      </c>
      <c r="O46" s="606">
        <v>-1359383</v>
      </c>
      <c r="P46" s="605">
        <v>-205454</v>
      </c>
      <c r="Q46" s="605">
        <v>-5989</v>
      </c>
    </row>
    <row r="47" spans="4:17" ht="13.8" thickBot="1">
      <c r="D47" s="94"/>
      <c r="E47" s="95"/>
      <c r="F47" s="95"/>
      <c r="G47" s="95"/>
      <c r="H47" s="96"/>
      <c r="I47" s="95"/>
      <c r="J47" s="698"/>
      <c r="K47" s="94"/>
      <c r="L47" s="95"/>
      <c r="M47" s="95"/>
      <c r="N47" s="95"/>
      <c r="O47" s="96"/>
      <c r="P47" s="95"/>
      <c r="Q47" s="95"/>
    </row>
    <row r="48" spans="4:17" ht="13.8" thickBot="1">
      <c r="D48" s="80" t="s">
        <v>598</v>
      </c>
      <c r="E48" s="81">
        <v>-30272</v>
      </c>
      <c r="F48" s="81">
        <v>36839</v>
      </c>
      <c r="G48" s="89">
        <v>4619</v>
      </c>
      <c r="H48" s="89">
        <v>-71730</v>
      </c>
      <c r="I48" s="81">
        <v>2211</v>
      </c>
      <c r="J48" s="428">
        <v>-5278</v>
      </c>
      <c r="K48" s="80" t="s">
        <v>640</v>
      </c>
      <c r="L48" s="81">
        <v>-30272</v>
      </c>
      <c r="M48" s="81">
        <v>36839</v>
      </c>
      <c r="N48" s="89">
        <v>4619</v>
      </c>
      <c r="O48" s="89">
        <v>-71730</v>
      </c>
      <c r="P48" s="81">
        <v>2211</v>
      </c>
      <c r="Q48" s="81">
        <v>-5278</v>
      </c>
    </row>
    <row r="49" spans="4:17" ht="13.8" thickBot="1">
      <c r="D49" s="94"/>
      <c r="E49" s="95"/>
      <c r="F49" s="95"/>
      <c r="G49" s="95"/>
      <c r="H49" s="96"/>
      <c r="I49" s="95"/>
      <c r="J49" s="698"/>
      <c r="K49" s="94"/>
      <c r="L49" s="95"/>
      <c r="M49" s="95"/>
      <c r="N49" s="95"/>
      <c r="O49" s="96"/>
      <c r="P49" s="95"/>
      <c r="Q49" s="95"/>
    </row>
    <row r="50" spans="4:17" ht="22.8">
      <c r="D50" s="27"/>
      <c r="E50" s="607" t="s">
        <v>567</v>
      </c>
      <c r="F50" s="28"/>
      <c r="G50" s="28"/>
      <c r="H50" s="92" t="s">
        <v>608</v>
      </c>
      <c r="I50" s="61"/>
      <c r="J50" s="417"/>
      <c r="K50" s="27"/>
      <c r="L50" s="607" t="s">
        <v>606</v>
      </c>
      <c r="M50" s="28"/>
      <c r="N50" s="28"/>
      <c r="O50" s="608" t="s">
        <v>607</v>
      </c>
      <c r="P50" s="61"/>
      <c r="Q50" s="28"/>
    </row>
    <row r="51" spans="4:17">
      <c r="D51" s="27"/>
      <c r="E51" s="28" t="s">
        <v>568</v>
      </c>
      <c r="F51" s="28" t="s">
        <v>600</v>
      </c>
      <c r="G51" s="28" t="s">
        <v>570</v>
      </c>
      <c r="H51" s="90" t="s">
        <v>568</v>
      </c>
      <c r="I51" s="28" t="s">
        <v>600</v>
      </c>
      <c r="J51" s="417" t="s">
        <v>571</v>
      </c>
      <c r="K51" s="27"/>
      <c r="L51" s="28" t="s">
        <v>632</v>
      </c>
      <c r="M51" s="28" t="s">
        <v>633</v>
      </c>
      <c r="N51" s="28" t="s">
        <v>634</v>
      </c>
      <c r="O51" s="90" t="s">
        <v>632</v>
      </c>
      <c r="P51" s="28" t="s">
        <v>633</v>
      </c>
      <c r="Q51" s="28" t="s">
        <v>642</v>
      </c>
    </row>
    <row r="52" spans="4:17">
      <c r="D52" s="78" t="s">
        <v>601</v>
      </c>
      <c r="E52" s="99">
        <v>68</v>
      </c>
      <c r="F52" s="100">
        <v>157</v>
      </c>
      <c r="G52" s="100">
        <v>0</v>
      </c>
      <c r="H52" s="99">
        <v>-89</v>
      </c>
      <c r="I52" s="100">
        <v>-36</v>
      </c>
      <c r="J52" s="699">
        <v>0</v>
      </c>
      <c r="K52" s="78" t="s">
        <v>643</v>
      </c>
      <c r="L52" s="99">
        <v>68</v>
      </c>
      <c r="M52" s="100">
        <v>157</v>
      </c>
      <c r="N52" s="100">
        <v>0</v>
      </c>
      <c r="O52" s="99">
        <v>-89</v>
      </c>
      <c r="P52" s="100">
        <v>-36</v>
      </c>
      <c r="Q52" s="100">
        <v>0</v>
      </c>
    </row>
    <row r="53" spans="4:17">
      <c r="D53" s="78" t="s">
        <v>187</v>
      </c>
      <c r="E53" s="79">
        <v>24130</v>
      </c>
      <c r="F53" s="79">
        <v>1402</v>
      </c>
      <c r="G53" s="79">
        <v>0</v>
      </c>
      <c r="H53" s="97">
        <v>22728</v>
      </c>
      <c r="I53" s="79">
        <v>19122</v>
      </c>
      <c r="J53" s="460">
        <v>0</v>
      </c>
      <c r="K53" s="78" t="s">
        <v>188</v>
      </c>
      <c r="L53" s="79">
        <v>24130</v>
      </c>
      <c r="M53" s="79">
        <v>1402</v>
      </c>
      <c r="N53" s="79">
        <v>0</v>
      </c>
      <c r="O53" s="97">
        <v>22728</v>
      </c>
      <c r="P53" s="79">
        <v>19122</v>
      </c>
      <c r="Q53" s="79">
        <v>0</v>
      </c>
    </row>
    <row r="54" spans="4:17" s="603" customFormat="1" ht="13.8" thickBot="1">
      <c r="D54" s="604" t="s">
        <v>129</v>
      </c>
      <c r="E54" s="605">
        <v>24198</v>
      </c>
      <c r="F54" s="605">
        <v>1559</v>
      </c>
      <c r="G54" s="605">
        <v>0</v>
      </c>
      <c r="H54" s="606">
        <v>22639</v>
      </c>
      <c r="I54" s="605">
        <v>19086</v>
      </c>
      <c r="J54" s="697">
        <v>0</v>
      </c>
      <c r="K54" s="604" t="s">
        <v>629</v>
      </c>
      <c r="L54" s="605">
        <v>24198</v>
      </c>
      <c r="M54" s="605">
        <v>1559</v>
      </c>
      <c r="N54" s="605">
        <v>0</v>
      </c>
      <c r="O54" s="606">
        <v>22639</v>
      </c>
      <c r="P54" s="605">
        <v>19086</v>
      </c>
      <c r="Q54" s="605">
        <v>0</v>
      </c>
    </row>
    <row r="55" spans="4:17" ht="13.8" thickBot="1">
      <c r="D55" s="101"/>
      <c r="E55" s="102"/>
      <c r="F55" s="102"/>
      <c r="G55" s="102"/>
      <c r="H55" s="103"/>
      <c r="I55" s="102"/>
      <c r="J55" s="700"/>
      <c r="K55" s="101"/>
      <c r="L55" s="102"/>
      <c r="M55" s="102"/>
      <c r="N55" s="102"/>
      <c r="O55" s="103"/>
      <c r="P55" s="102"/>
      <c r="Q55" s="104"/>
    </row>
    <row r="56" spans="4:17" ht="13.8" thickBot="1">
      <c r="D56" s="80" t="s">
        <v>598</v>
      </c>
      <c r="E56" s="81">
        <v>24198</v>
      </c>
      <c r="F56" s="81">
        <v>1559</v>
      </c>
      <c r="G56" s="81">
        <v>0</v>
      </c>
      <c r="H56" s="89">
        <v>22639</v>
      </c>
      <c r="I56" s="81">
        <v>19086</v>
      </c>
      <c r="J56" s="428">
        <v>0</v>
      </c>
      <c r="K56" s="80" t="s">
        <v>640</v>
      </c>
      <c r="L56" s="81">
        <v>24198</v>
      </c>
      <c r="M56" s="81">
        <v>1559</v>
      </c>
      <c r="N56" s="81">
        <v>0</v>
      </c>
      <c r="O56" s="89">
        <v>22639</v>
      </c>
      <c r="P56" s="81">
        <v>19086</v>
      </c>
      <c r="Q56" s="81">
        <v>0</v>
      </c>
    </row>
    <row r="57" spans="4:17">
      <c r="D57" s="105"/>
      <c r="E57" s="106"/>
      <c r="F57" s="106"/>
      <c r="G57" s="106"/>
      <c r="H57" s="107"/>
      <c r="I57" s="106"/>
      <c r="J57" s="701"/>
      <c r="K57" s="105"/>
      <c r="L57" s="106"/>
      <c r="M57" s="106"/>
      <c r="N57" s="106"/>
      <c r="O57" s="107"/>
      <c r="P57" s="106"/>
      <c r="Q57" s="108"/>
    </row>
    <row r="58" spans="4:17" ht="13.8" thickBot="1">
      <c r="D58" s="105"/>
      <c r="E58" s="106"/>
      <c r="F58" s="106"/>
      <c r="G58" s="106"/>
      <c r="H58" s="107"/>
      <c r="I58" s="106"/>
      <c r="J58" s="701"/>
      <c r="K58" s="105"/>
      <c r="L58" s="106"/>
      <c r="M58" s="106"/>
      <c r="N58" s="106"/>
      <c r="O58" s="107"/>
      <c r="P58" s="106"/>
      <c r="Q58" s="108"/>
    </row>
    <row r="59" spans="4:17" ht="13.8" thickBot="1">
      <c r="D59" s="616"/>
      <c r="E59" s="613" t="s">
        <v>604</v>
      </c>
      <c r="F59" s="613"/>
      <c r="G59" s="613"/>
      <c r="H59" s="614" t="s">
        <v>605</v>
      </c>
      <c r="I59" s="615"/>
      <c r="J59" s="702"/>
      <c r="K59" s="616"/>
      <c r="L59" s="613" t="s">
        <v>604</v>
      </c>
      <c r="M59" s="613"/>
      <c r="N59" s="613"/>
      <c r="O59" s="614" t="s">
        <v>605</v>
      </c>
      <c r="P59" s="615"/>
      <c r="Q59" s="1292"/>
    </row>
    <row r="60" spans="4:17" ht="13.8" thickBot="1">
      <c r="D60" s="612" t="s">
        <v>602</v>
      </c>
      <c r="E60" s="609"/>
      <c r="F60" s="610">
        <v>-6074</v>
      </c>
      <c r="G60" s="610"/>
      <c r="H60" s="611"/>
      <c r="I60" s="610">
        <v>-49091</v>
      </c>
      <c r="J60" s="703"/>
      <c r="K60" s="612" t="s">
        <v>644</v>
      </c>
      <c r="L60" s="609"/>
      <c r="M60" s="610">
        <v>-6074</v>
      </c>
      <c r="N60" s="610"/>
      <c r="O60" s="611"/>
      <c r="P60" s="610">
        <v>-49091</v>
      </c>
      <c r="Q60" s="610"/>
    </row>
    <row r="61" spans="4:17">
      <c r="D61" s="466" t="s">
        <v>599</v>
      </c>
      <c r="E61" s="109"/>
      <c r="F61" s="117">
        <v>45799</v>
      </c>
      <c r="G61" s="110"/>
      <c r="H61" s="111"/>
      <c r="I61" s="117">
        <v>62019</v>
      </c>
      <c r="J61" s="704"/>
      <c r="K61" s="466" t="s">
        <v>645</v>
      </c>
      <c r="L61" s="109"/>
      <c r="M61" s="117">
        <v>45799</v>
      </c>
      <c r="N61" s="110"/>
      <c r="O61" s="111"/>
      <c r="P61" s="117">
        <v>62019</v>
      </c>
      <c r="Q61" s="110"/>
    </row>
    <row r="62" spans="4:17" ht="13.8" thickBot="1">
      <c r="D62" s="467" t="s">
        <v>603</v>
      </c>
      <c r="E62" s="112"/>
      <c r="F62" s="118">
        <v>-51873</v>
      </c>
      <c r="G62" s="113"/>
      <c r="H62" s="114"/>
      <c r="I62" s="118">
        <v>-111110</v>
      </c>
      <c r="J62" s="705"/>
      <c r="K62" s="467" t="s">
        <v>641</v>
      </c>
      <c r="L62" s="112"/>
      <c r="M62" s="118">
        <v>-51873</v>
      </c>
      <c r="N62" s="113"/>
      <c r="O62" s="114"/>
      <c r="P62" s="118">
        <v>-111110</v>
      </c>
      <c r="Q62" s="113"/>
    </row>
    <row r="64" spans="4:17">
      <c r="D64" s="1445" t="s">
        <v>2185</v>
      </c>
      <c r="E64" s="1445"/>
      <c r="F64" s="1445"/>
      <c r="G64" s="1445"/>
      <c r="H64" s="1445"/>
      <c r="I64" s="1445"/>
      <c r="J64" s="1446"/>
      <c r="K64" s="1447" t="s">
        <v>647</v>
      </c>
      <c r="L64" s="1448"/>
      <c r="M64" s="1448"/>
      <c r="N64" s="1448"/>
      <c r="O64" s="1448"/>
      <c r="P64" s="1448"/>
      <c r="Q64" s="1448"/>
    </row>
  </sheetData>
  <mergeCells count="2">
    <mergeCell ref="D64:J64"/>
    <mergeCell ref="K64:Q64"/>
  </mergeCells>
  <hyperlinks>
    <hyperlink ref="D7" location="'CFS FY''25 notes &gt;&gt;&gt;'!A1" display="&lt;&lt;&lt; Back to the Agenda" xr:uid="{5CDDACF7-51FE-429C-89F5-AF2924715A59}"/>
  </hyperlinks>
  <pageMargins left="0.7" right="0.7" top="0.75" bottom="0.75" header="0.3" footer="0.3"/>
  <pageSetup paperSize="9" scale="45"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B9219F-0027-405B-813E-0D5F489463C8}">
  <sheetPr codeName="Sheet22">
    <tabColor theme="6"/>
  </sheetPr>
  <dimension ref="D2:I23"/>
  <sheetViews>
    <sheetView showGridLines="0" zoomScale="55" zoomScaleNormal="55" workbookViewId="0">
      <pane ySplit="9" topLeftCell="A10" activePane="bottomLeft" state="frozen"/>
      <selection pane="bottomLeft" activeCell="G14" sqref="G14"/>
    </sheetView>
  </sheetViews>
  <sheetFormatPr defaultColWidth="8.5546875" defaultRowHeight="13.2"/>
  <cols>
    <col min="1" max="3" width="4.5546875" style="11" customWidth="1"/>
    <col min="4" max="4" width="82" style="11" bestFit="1" customWidth="1"/>
    <col min="5" max="5" width="25.5546875" style="11" customWidth="1"/>
    <col min="6" max="6" width="25.5546875" style="423" customWidth="1"/>
    <col min="7" max="7" width="90.77734375" style="11" customWidth="1"/>
    <col min="8" max="9" width="25.5546875" style="11" customWidth="1"/>
    <col min="10" max="16384" width="8.5546875" style="11"/>
  </cols>
  <sheetData>
    <row r="2" spans="4:9">
      <c r="D2" s="658"/>
    </row>
    <row r="3" spans="4:9">
      <c r="D3" s="658"/>
    </row>
    <row r="4" spans="4:9">
      <c r="D4" s="658"/>
    </row>
    <row r="5" spans="4:9">
      <c r="D5" s="658"/>
    </row>
    <row r="6" spans="4:9">
      <c r="D6" s="658"/>
    </row>
    <row r="7" spans="4:9">
      <c r="D7" s="659" t="s">
        <v>1989</v>
      </c>
    </row>
    <row r="8" spans="4:9">
      <c r="D8" s="27" t="s">
        <v>195</v>
      </c>
      <c r="E8" s="28"/>
      <c r="F8" s="417"/>
      <c r="G8" s="27" t="s">
        <v>1746</v>
      </c>
      <c r="H8" s="28"/>
      <c r="I8" s="28"/>
    </row>
    <row r="9" spans="4:9" ht="35.1" customHeight="1">
      <c r="D9" s="29" t="s">
        <v>357</v>
      </c>
      <c r="E9" s="711" t="s">
        <v>401</v>
      </c>
      <c r="F9" s="712" t="s">
        <v>402</v>
      </c>
      <c r="G9" s="29" t="s">
        <v>360</v>
      </c>
      <c r="H9" s="711" t="s">
        <v>401</v>
      </c>
      <c r="I9" s="725" t="s">
        <v>402</v>
      </c>
    </row>
    <row r="10" spans="4:9" ht="20.100000000000001" customHeight="1">
      <c r="D10" s="619" t="s">
        <v>658</v>
      </c>
      <c r="E10" s="713"/>
      <c r="F10" s="714"/>
      <c r="G10" s="463" t="s">
        <v>670</v>
      </c>
      <c r="H10" s="713"/>
      <c r="I10" s="726"/>
    </row>
    <row r="11" spans="4:9" ht="20.100000000000001" customHeight="1">
      <c r="D11" s="618" t="s">
        <v>648</v>
      </c>
      <c r="E11" s="715">
        <v>987994184.78356183</v>
      </c>
      <c r="F11" s="716">
        <v>973635854</v>
      </c>
      <c r="G11" s="618" t="s">
        <v>660</v>
      </c>
      <c r="H11" s="715">
        <v>987994184.78356183</v>
      </c>
      <c r="I11" s="727">
        <v>973635854</v>
      </c>
    </row>
    <row r="12" spans="4:9" ht="20.100000000000001" customHeight="1">
      <c r="D12" s="618" t="s">
        <v>649</v>
      </c>
      <c r="E12" s="715">
        <v>11051271.408219179</v>
      </c>
      <c r="F12" s="716">
        <v>26364146</v>
      </c>
      <c r="G12" s="618" t="s">
        <v>661</v>
      </c>
      <c r="H12" s="715">
        <v>11051271.408219179</v>
      </c>
      <c r="I12" s="727">
        <v>26364146</v>
      </c>
    </row>
    <row r="13" spans="4:9" ht="20.100000000000001" customHeight="1">
      <c r="D13" s="618" t="s">
        <v>650</v>
      </c>
      <c r="E13" s="715">
        <v>1491244.951763561</v>
      </c>
      <c r="F13" s="716">
        <v>0</v>
      </c>
      <c r="G13" s="618" t="s">
        <v>662</v>
      </c>
      <c r="H13" s="715">
        <v>1491244.951763561</v>
      </c>
      <c r="I13" s="727">
        <v>0</v>
      </c>
    </row>
    <row r="14" spans="4:9" ht="20.100000000000001" customHeight="1">
      <c r="D14" s="618" t="s">
        <v>651</v>
      </c>
      <c r="E14" s="715">
        <v>1272982.7250012262</v>
      </c>
      <c r="F14" s="716">
        <v>0</v>
      </c>
      <c r="G14" s="618" t="s">
        <v>1995</v>
      </c>
      <c r="H14" s="715">
        <v>1272982.7250012262</v>
      </c>
      <c r="I14" s="727">
        <v>0</v>
      </c>
    </row>
    <row r="15" spans="4:9" ht="20.100000000000001" customHeight="1" thickBot="1">
      <c r="D15" s="617" t="s">
        <v>652</v>
      </c>
      <c r="E15" s="717">
        <v>1001809683.8685458</v>
      </c>
      <c r="F15" s="718">
        <v>1000000000</v>
      </c>
      <c r="G15" s="617" t="s">
        <v>663</v>
      </c>
      <c r="H15" s="717">
        <v>1001809683.8685458</v>
      </c>
      <c r="I15" s="728">
        <v>1000000000</v>
      </c>
    </row>
    <row r="16" spans="4:9" ht="20.100000000000001" customHeight="1">
      <c r="D16" s="463" t="s">
        <v>704</v>
      </c>
      <c r="E16" s="713"/>
      <c r="F16" s="714"/>
      <c r="G16" s="463" t="s">
        <v>703</v>
      </c>
      <c r="H16" s="713"/>
      <c r="I16" s="726"/>
    </row>
    <row r="17" spans="4:9" ht="26.4">
      <c r="D17" s="618" t="s">
        <v>653</v>
      </c>
      <c r="E17" s="715">
        <v>1089406</v>
      </c>
      <c r="F17" s="716">
        <v>607804</v>
      </c>
      <c r="G17" s="618" t="s">
        <v>664</v>
      </c>
      <c r="H17" s="715">
        <v>1089406</v>
      </c>
      <c r="I17" s="727">
        <v>607804</v>
      </c>
    </row>
    <row r="18" spans="4:9" ht="20.100000000000001" customHeight="1">
      <c r="D18" s="620" t="s">
        <v>654</v>
      </c>
      <c r="E18" s="715">
        <v>12186</v>
      </c>
      <c r="F18" s="716">
        <v>16458</v>
      </c>
      <c r="G18" s="620" t="s">
        <v>665</v>
      </c>
      <c r="H18" s="715">
        <v>12186</v>
      </c>
      <c r="I18" s="727">
        <v>16458</v>
      </c>
    </row>
    <row r="19" spans="4:9" ht="20.100000000000001" customHeight="1" thickBot="1">
      <c r="D19" s="115" t="s">
        <v>655</v>
      </c>
      <c r="E19" s="719">
        <v>1101592</v>
      </c>
      <c r="F19" s="720">
        <v>624262</v>
      </c>
      <c r="G19" s="115" t="s">
        <v>666</v>
      </c>
      <c r="H19" s="719">
        <v>1101592</v>
      </c>
      <c r="I19" s="729">
        <v>624262</v>
      </c>
    </row>
    <row r="20" spans="4:9" ht="20.100000000000001" customHeight="1">
      <c r="D20" s="463" t="s">
        <v>659</v>
      </c>
      <c r="E20" s="713"/>
      <c r="F20" s="714"/>
      <c r="G20" s="706" t="s">
        <v>669</v>
      </c>
      <c r="H20" s="713"/>
      <c r="I20" s="726"/>
    </row>
    <row r="21" spans="4:9" ht="20.100000000000001" customHeight="1">
      <c r="D21" s="708" t="s">
        <v>656</v>
      </c>
      <c r="E21" s="721">
        <v>1.1026441418161326</v>
      </c>
      <c r="F21" s="722">
        <v>0.62426213815252529</v>
      </c>
      <c r="G21" s="707" t="s">
        <v>667</v>
      </c>
      <c r="H21" s="721">
        <v>1.1026441418161326</v>
      </c>
      <c r="I21" s="730">
        <v>0.62426213815252529</v>
      </c>
    </row>
    <row r="22" spans="4:9" ht="20.100000000000001" customHeight="1" thickBot="1">
      <c r="D22" s="709" t="s">
        <v>657</v>
      </c>
      <c r="E22" s="723">
        <v>1.0996020678759455</v>
      </c>
      <c r="F22" s="724">
        <v>0.62426199999999998</v>
      </c>
      <c r="G22" s="710" t="s">
        <v>668</v>
      </c>
      <c r="H22" s="723">
        <v>1.0996020678759455</v>
      </c>
      <c r="I22" s="731">
        <v>0.62426199999999998</v>
      </c>
    </row>
    <row r="23" spans="4:9" ht="13.8" thickTop="1"/>
  </sheetData>
  <hyperlinks>
    <hyperlink ref="D7" location="'CFS FY''25 notes &gt;&gt;&gt;'!A1" display="&lt;&lt;&lt; Back to the Agenda" xr:uid="{F28B9E76-AECA-4A32-A4D7-93F0D5B13386}"/>
  </hyperlinks>
  <pageMargins left="0.7" right="0.7" top="0.75" bottom="0.75" header="0.3" footer="0.3"/>
  <pageSetup paperSize="9" scale="45"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62E70F-0BE4-45DF-8BB8-B32977EB0E0F}">
  <sheetPr codeName="Sheet23">
    <tabColor theme="6"/>
  </sheetPr>
  <dimension ref="D2:Q29"/>
  <sheetViews>
    <sheetView showGridLines="0" zoomScale="70" zoomScaleNormal="70" workbookViewId="0">
      <pane ySplit="9" topLeftCell="A10" activePane="bottomLeft" state="frozen"/>
      <selection pane="bottomLeft" activeCell="D1" sqref="D1:D7"/>
    </sheetView>
  </sheetViews>
  <sheetFormatPr defaultColWidth="8.5546875" defaultRowHeight="13.2"/>
  <cols>
    <col min="1" max="3" width="4.5546875" style="11" customWidth="1"/>
    <col min="4" max="4" width="34.5546875" style="11" customWidth="1"/>
    <col min="5" max="5" width="4.5546875" style="11" bestFit="1" customWidth="1"/>
    <col min="6" max="9" width="20.5546875" style="11" customWidth="1"/>
    <col min="10" max="10" width="20.5546875" style="423" customWidth="1"/>
    <col min="11" max="11" width="33.44140625" style="11" customWidth="1"/>
    <col min="12" max="12" width="7.77734375" style="11" customWidth="1"/>
    <col min="13" max="17" width="20.5546875" style="11" customWidth="1"/>
    <col min="18" max="16384" width="8.5546875" style="11"/>
  </cols>
  <sheetData>
    <row r="2" spans="4:17">
      <c r="D2" s="658"/>
    </row>
    <row r="3" spans="4:17">
      <c r="D3" s="658"/>
    </row>
    <row r="4" spans="4:17">
      <c r="D4" s="658"/>
    </row>
    <row r="5" spans="4:17">
      <c r="D5" s="658"/>
    </row>
    <row r="6" spans="4:17">
      <c r="D6" s="658"/>
    </row>
    <row r="7" spans="4:17">
      <c r="D7" s="659" t="s">
        <v>1989</v>
      </c>
    </row>
    <row r="8" spans="4:17">
      <c r="D8" s="27" t="s">
        <v>1779</v>
      </c>
      <c r="E8" s="28">
        <v>2025</v>
      </c>
      <c r="F8" s="28"/>
      <c r="G8" s="28"/>
      <c r="H8" s="28"/>
      <c r="I8" s="28"/>
      <c r="J8" s="417"/>
      <c r="K8" s="27" t="s">
        <v>1926</v>
      </c>
      <c r="L8" s="28">
        <v>2025</v>
      </c>
      <c r="M8" s="28"/>
      <c r="N8" s="28"/>
      <c r="O8" s="28"/>
      <c r="P8" s="28"/>
      <c r="Q8" s="65"/>
    </row>
    <row r="9" spans="4:17" ht="45.6" customHeight="1">
      <c r="D9" s="29" t="s">
        <v>357</v>
      </c>
      <c r="E9" s="116" t="s">
        <v>347</v>
      </c>
      <c r="F9" s="116" t="s">
        <v>218</v>
      </c>
      <c r="G9" s="116" t="s">
        <v>251</v>
      </c>
      <c r="H9" s="116" t="s">
        <v>257</v>
      </c>
      <c r="I9" s="116" t="s">
        <v>672</v>
      </c>
      <c r="J9" s="470" t="s">
        <v>687</v>
      </c>
      <c r="K9" s="29" t="s">
        <v>360</v>
      </c>
      <c r="L9" s="116" t="s">
        <v>361</v>
      </c>
      <c r="M9" s="116" t="s">
        <v>218</v>
      </c>
      <c r="N9" s="116" t="s">
        <v>671</v>
      </c>
      <c r="O9" s="116" t="s">
        <v>257</v>
      </c>
      <c r="P9" s="116" t="s">
        <v>672</v>
      </c>
      <c r="Q9" s="69" t="s">
        <v>673</v>
      </c>
    </row>
    <row r="10" spans="4:17" ht="34.049999999999997" customHeight="1">
      <c r="D10" s="621" t="s">
        <v>688</v>
      </c>
      <c r="E10" s="622"/>
      <c r="F10" s="623" t="s">
        <v>1</v>
      </c>
      <c r="G10" s="623" t="s">
        <v>689</v>
      </c>
      <c r="H10" s="623" t="s">
        <v>690</v>
      </c>
      <c r="I10" s="624" t="s">
        <v>691</v>
      </c>
      <c r="J10" s="732"/>
      <c r="K10" s="621" t="s">
        <v>674</v>
      </c>
      <c r="L10" s="622"/>
      <c r="M10" s="623" t="s">
        <v>675</v>
      </c>
      <c r="N10" s="623" t="s">
        <v>676</v>
      </c>
      <c r="O10" s="623" t="s">
        <v>677</v>
      </c>
      <c r="P10" s="624" t="s">
        <v>678</v>
      </c>
      <c r="Q10" s="256"/>
    </row>
    <row r="11" spans="4:17" ht="15" customHeight="1">
      <c r="D11" s="621" t="s">
        <v>692</v>
      </c>
      <c r="E11" s="622"/>
      <c r="F11" s="625" t="s">
        <v>693</v>
      </c>
      <c r="G11" s="625" t="s">
        <v>694</v>
      </c>
      <c r="H11" s="625" t="s">
        <v>695</v>
      </c>
      <c r="I11" s="625" t="s">
        <v>696</v>
      </c>
      <c r="J11" s="732"/>
      <c r="K11" s="621" t="s">
        <v>679</v>
      </c>
      <c r="L11" s="622"/>
      <c r="M11" s="625" t="s">
        <v>680</v>
      </c>
      <c r="N11" s="625" t="s">
        <v>681</v>
      </c>
      <c r="O11" s="625" t="s">
        <v>682</v>
      </c>
      <c r="P11" s="625" t="s">
        <v>683</v>
      </c>
      <c r="Q11" s="256"/>
    </row>
    <row r="12" spans="4:17" s="626" customFormat="1" ht="15" customHeight="1">
      <c r="D12" s="627" t="s">
        <v>701</v>
      </c>
      <c r="E12" s="628"/>
      <c r="F12" s="629">
        <v>3166432</v>
      </c>
      <c r="G12" s="629">
        <v>175746</v>
      </c>
      <c r="H12" s="629">
        <v>45091</v>
      </c>
      <c r="I12" s="629">
        <v>51544</v>
      </c>
      <c r="J12" s="632">
        <v>3438813</v>
      </c>
      <c r="K12" s="627" t="s">
        <v>684</v>
      </c>
      <c r="L12" s="628"/>
      <c r="M12" s="629">
        <v>3166432</v>
      </c>
      <c r="N12" s="629">
        <v>175746</v>
      </c>
      <c r="O12" s="629">
        <v>45091</v>
      </c>
      <c r="P12" s="629">
        <v>51544</v>
      </c>
      <c r="Q12" s="629">
        <v>3438813</v>
      </c>
    </row>
    <row r="13" spans="4:17" ht="15" customHeight="1">
      <c r="D13" s="78" t="s">
        <v>697</v>
      </c>
      <c r="E13" s="123"/>
      <c r="F13" s="79">
        <v>0</v>
      </c>
      <c r="G13" s="79">
        <v>0</v>
      </c>
      <c r="H13" s="79">
        <v>0</v>
      </c>
      <c r="I13" s="79">
        <v>-1816</v>
      </c>
      <c r="J13" s="733">
        <v>-1816</v>
      </c>
      <c r="K13" s="78" t="s">
        <v>623</v>
      </c>
      <c r="L13" s="123"/>
      <c r="M13" s="79">
        <v>0</v>
      </c>
      <c r="N13" s="79">
        <v>0</v>
      </c>
      <c r="O13" s="79">
        <v>0</v>
      </c>
      <c r="P13" s="79">
        <v>-1816</v>
      </c>
      <c r="Q13" s="124">
        <v>-1816</v>
      </c>
    </row>
    <row r="14" spans="4:17" s="626" customFormat="1" ht="15" customHeight="1">
      <c r="D14" s="627" t="s">
        <v>699</v>
      </c>
      <c r="E14" s="628"/>
      <c r="F14" s="629">
        <v>3166432</v>
      </c>
      <c r="G14" s="629">
        <v>175746</v>
      </c>
      <c r="H14" s="629">
        <v>45091</v>
      </c>
      <c r="I14" s="629">
        <v>49728</v>
      </c>
      <c r="J14" s="632">
        <v>3436997</v>
      </c>
      <c r="K14" s="627" t="s">
        <v>685</v>
      </c>
      <c r="L14" s="628"/>
      <c r="M14" s="629">
        <v>3166432</v>
      </c>
      <c r="N14" s="629">
        <v>175746</v>
      </c>
      <c r="O14" s="629">
        <v>45091</v>
      </c>
      <c r="P14" s="629">
        <v>49728</v>
      </c>
      <c r="Q14" s="629">
        <v>3436997</v>
      </c>
    </row>
    <row r="15" spans="4:17" ht="15" customHeight="1">
      <c r="D15" s="119" t="s">
        <v>700</v>
      </c>
      <c r="E15" s="125"/>
      <c r="F15" s="121">
        <v>3166432</v>
      </c>
      <c r="G15" s="121">
        <v>175746</v>
      </c>
      <c r="H15" s="121">
        <v>45091</v>
      </c>
      <c r="I15" s="121">
        <v>49728</v>
      </c>
      <c r="J15" s="734">
        <v>3436997</v>
      </c>
      <c r="K15" s="119" t="s">
        <v>686</v>
      </c>
      <c r="L15" s="125"/>
      <c r="M15" s="121">
        <v>3166432</v>
      </c>
      <c r="N15" s="121">
        <v>175746</v>
      </c>
      <c r="O15" s="121">
        <v>45091</v>
      </c>
      <c r="P15" s="121">
        <v>49728</v>
      </c>
      <c r="Q15" s="121">
        <v>3436997</v>
      </c>
    </row>
    <row r="16" spans="4:17" ht="15" customHeight="1"/>
    <row r="17" spans="4:17" ht="15" customHeight="1"/>
    <row r="18" spans="4:17">
      <c r="D18" s="27" t="s">
        <v>1779</v>
      </c>
      <c r="E18" s="28">
        <v>2024</v>
      </c>
      <c r="F18" s="28"/>
      <c r="G18" s="28"/>
      <c r="H18" s="28"/>
      <c r="I18" s="28"/>
      <c r="J18" s="417"/>
      <c r="K18" s="27" t="s">
        <v>1926</v>
      </c>
      <c r="L18" s="28">
        <v>2024</v>
      </c>
      <c r="M18" s="28"/>
      <c r="N18" s="28"/>
      <c r="O18" s="28"/>
      <c r="P18" s="28"/>
      <c r="Q18" s="65"/>
    </row>
    <row r="19" spans="4:17" ht="44.1" customHeight="1">
      <c r="D19" s="29" t="s">
        <v>357</v>
      </c>
      <c r="E19" s="116" t="s">
        <v>347</v>
      </c>
      <c r="F19" s="116" t="s">
        <v>218</v>
      </c>
      <c r="G19" s="116" t="s">
        <v>251</v>
      </c>
      <c r="H19" s="116" t="s">
        <v>257</v>
      </c>
      <c r="I19" s="116" t="s">
        <v>672</v>
      </c>
      <c r="J19" s="470" t="s">
        <v>687</v>
      </c>
      <c r="K19" s="29" t="s">
        <v>360</v>
      </c>
      <c r="L19" s="116" t="s">
        <v>361</v>
      </c>
      <c r="M19" s="116" t="s">
        <v>218</v>
      </c>
      <c r="N19" s="116" t="s">
        <v>671</v>
      </c>
      <c r="O19" s="116" t="s">
        <v>257</v>
      </c>
      <c r="P19" s="116" t="s">
        <v>672</v>
      </c>
      <c r="Q19" s="69" t="s">
        <v>673</v>
      </c>
    </row>
    <row r="20" spans="4:17" ht="34.049999999999997" customHeight="1">
      <c r="D20" s="621" t="s">
        <v>688</v>
      </c>
      <c r="E20" s="622"/>
      <c r="F20" s="623" t="s">
        <v>1</v>
      </c>
      <c r="G20" s="623" t="s">
        <v>689</v>
      </c>
      <c r="H20" s="623" t="s">
        <v>690</v>
      </c>
      <c r="I20" s="624" t="s">
        <v>691</v>
      </c>
      <c r="J20" s="732"/>
      <c r="K20" s="621" t="s">
        <v>674</v>
      </c>
      <c r="L20" s="622"/>
      <c r="M20" s="623" t="s">
        <v>675</v>
      </c>
      <c r="N20" s="623" t="s">
        <v>676</v>
      </c>
      <c r="O20" s="623" t="s">
        <v>677</v>
      </c>
      <c r="P20" s="624" t="s">
        <v>678</v>
      </c>
      <c r="Q20" s="256"/>
    </row>
    <row r="21" spans="4:17" ht="18.600000000000001" customHeight="1">
      <c r="D21" s="621" t="s">
        <v>692</v>
      </c>
      <c r="E21" s="622"/>
      <c r="F21" s="625" t="s">
        <v>693</v>
      </c>
      <c r="G21" s="625" t="s">
        <v>694</v>
      </c>
      <c r="H21" s="625" t="s">
        <v>695</v>
      </c>
      <c r="I21" s="625" t="s">
        <v>696</v>
      </c>
      <c r="J21" s="732"/>
      <c r="K21" s="621" t="s">
        <v>679</v>
      </c>
      <c r="L21" s="622"/>
      <c r="M21" s="625" t="s">
        <v>680</v>
      </c>
      <c r="N21" s="625" t="s">
        <v>681</v>
      </c>
      <c r="O21" s="625" t="s">
        <v>682</v>
      </c>
      <c r="P21" s="625" t="s">
        <v>683</v>
      </c>
      <c r="Q21" s="256"/>
    </row>
    <row r="22" spans="4:17" s="626" customFormat="1" ht="15" customHeight="1">
      <c r="D22" s="627" t="s">
        <v>701</v>
      </c>
      <c r="E22" s="628"/>
      <c r="F22" s="629">
        <v>3166432</v>
      </c>
      <c r="G22" s="629">
        <v>175746</v>
      </c>
      <c r="H22" s="629">
        <v>45091</v>
      </c>
      <c r="I22" s="630">
        <v>0</v>
      </c>
      <c r="J22" s="632">
        <v>3387269</v>
      </c>
      <c r="K22" s="627" t="s">
        <v>684</v>
      </c>
      <c r="L22" s="628"/>
      <c r="M22" s="629">
        <v>3166432</v>
      </c>
      <c r="N22" s="629">
        <v>175746</v>
      </c>
      <c r="O22" s="629">
        <v>45091</v>
      </c>
      <c r="P22" s="630">
        <v>0</v>
      </c>
      <c r="Q22" s="629">
        <v>3387269</v>
      </c>
    </row>
    <row r="23" spans="4:17" ht="15" customHeight="1">
      <c r="D23" s="78" t="s">
        <v>697</v>
      </c>
      <c r="E23" s="123"/>
      <c r="F23" s="79">
        <v>0</v>
      </c>
      <c r="G23" s="79">
        <v>0</v>
      </c>
      <c r="H23" s="79">
        <v>0</v>
      </c>
      <c r="I23" s="79">
        <v>-634</v>
      </c>
      <c r="J23" s="733">
        <v>-634</v>
      </c>
      <c r="K23" s="78" t="s">
        <v>623</v>
      </c>
      <c r="L23" s="123"/>
      <c r="M23" s="79">
        <v>0</v>
      </c>
      <c r="N23" s="79">
        <v>0</v>
      </c>
      <c r="O23" s="79">
        <v>0</v>
      </c>
      <c r="P23" s="79">
        <v>-634</v>
      </c>
      <c r="Q23" s="124">
        <v>-634</v>
      </c>
    </row>
    <row r="24" spans="4:17" s="626" customFormat="1" ht="15" customHeight="1">
      <c r="D24" s="627" t="s">
        <v>699</v>
      </c>
      <c r="E24" s="628"/>
      <c r="F24" s="629">
        <v>3166432</v>
      </c>
      <c r="G24" s="629">
        <v>175746</v>
      </c>
      <c r="H24" s="629">
        <v>45091</v>
      </c>
      <c r="I24" s="629">
        <v>51544</v>
      </c>
      <c r="J24" s="632">
        <v>3438813</v>
      </c>
      <c r="K24" s="627" t="s">
        <v>685</v>
      </c>
      <c r="L24" s="628"/>
      <c r="M24" s="629">
        <v>3166432</v>
      </c>
      <c r="N24" s="629">
        <v>175746</v>
      </c>
      <c r="O24" s="629">
        <v>45091</v>
      </c>
      <c r="P24" s="629">
        <v>51544</v>
      </c>
      <c r="Q24" s="629">
        <v>3438813</v>
      </c>
    </row>
    <row r="25" spans="4:17" ht="15" customHeight="1">
      <c r="D25" s="119" t="s">
        <v>700</v>
      </c>
      <c r="E25" s="125"/>
      <c r="F25" s="121">
        <v>3166432</v>
      </c>
      <c r="G25" s="121">
        <v>175746</v>
      </c>
      <c r="H25" s="121">
        <v>45091</v>
      </c>
      <c r="I25" s="121">
        <v>51544</v>
      </c>
      <c r="J25" s="734">
        <v>3438813</v>
      </c>
      <c r="K25" s="119" t="s">
        <v>686</v>
      </c>
      <c r="L25" s="125"/>
      <c r="M25" s="121">
        <v>3166432</v>
      </c>
      <c r="N25" s="121">
        <v>175746</v>
      </c>
      <c r="O25" s="121">
        <v>45091</v>
      </c>
      <c r="P25" s="121">
        <v>51544</v>
      </c>
      <c r="Q25" s="121">
        <v>3438813</v>
      </c>
    </row>
    <row r="26" spans="4:17" ht="15" customHeight="1"/>
    <row r="27" spans="4:17" ht="15" customHeight="1"/>
    <row r="28" spans="4:17" ht="15" customHeight="1"/>
    <row r="29" spans="4:17" ht="15" customHeight="1"/>
  </sheetData>
  <hyperlinks>
    <hyperlink ref="D7" location="'CFS FY''25 notes &gt;&gt;&gt;'!A1" display="&lt;&lt;&lt; Back to the Agenda" xr:uid="{4451017C-0E58-4EF5-91F8-8D4E27D8D089}"/>
  </hyperlinks>
  <pageMargins left="0.7" right="0.7" top="0.75" bottom="0.75" header="0.3" footer="0.3"/>
  <pageSetup paperSize="9" scale="45"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28491B-D2B8-4421-B276-63E701AE7F33}">
  <sheetPr codeName="Sheet24">
    <tabColor theme="6"/>
  </sheetPr>
  <dimension ref="D1:S49"/>
  <sheetViews>
    <sheetView showGridLines="0" zoomScale="40" zoomScaleNormal="40" workbookViewId="0">
      <pane ySplit="9" topLeftCell="A10" activePane="bottomLeft" state="frozen"/>
      <selection pane="bottomLeft" activeCell="D7" sqref="D7"/>
    </sheetView>
  </sheetViews>
  <sheetFormatPr defaultColWidth="8.5546875" defaultRowHeight="12"/>
  <cols>
    <col min="1" max="3" width="4.5546875" style="2" customWidth="1"/>
    <col min="4" max="4" width="46" style="2" customWidth="1"/>
    <col min="5" max="10" width="20.5546875" style="2" customWidth="1"/>
    <col min="11" max="11" width="20.5546875" style="469" customWidth="1"/>
    <col min="12" max="12" width="47.21875" style="2" customWidth="1"/>
    <col min="13" max="18" width="20.5546875" style="2" customWidth="1"/>
    <col min="19" max="19" width="13.77734375" style="134" customWidth="1"/>
    <col min="20" max="16384" width="8.5546875" style="2"/>
  </cols>
  <sheetData>
    <row r="1" spans="4:19" ht="13.2">
      <c r="D1" s="11"/>
    </row>
    <row r="2" spans="4:19" ht="13.2">
      <c r="D2" s="658"/>
    </row>
    <row r="3" spans="4:19" ht="13.2">
      <c r="D3" s="658"/>
    </row>
    <row r="4" spans="4:19" ht="13.2">
      <c r="D4" s="658"/>
    </row>
    <row r="5" spans="4:19" ht="13.2">
      <c r="D5" s="658"/>
    </row>
    <row r="6" spans="4:19" ht="13.2">
      <c r="D6" s="658"/>
    </row>
    <row r="7" spans="4:19" ht="13.2">
      <c r="D7" s="659" t="s">
        <v>1989</v>
      </c>
    </row>
    <row r="8" spans="4:19">
      <c r="D8" s="27" t="s">
        <v>1779</v>
      </c>
      <c r="E8" s="28">
        <v>2025</v>
      </c>
      <c r="F8" s="28"/>
      <c r="G8" s="28"/>
      <c r="H8" s="28"/>
      <c r="I8" s="28"/>
      <c r="J8" s="28"/>
      <c r="K8" s="417"/>
      <c r="L8" s="27" t="s">
        <v>1926</v>
      </c>
      <c r="M8" s="28">
        <v>2025</v>
      </c>
      <c r="N8" s="28"/>
      <c r="O8" s="28"/>
      <c r="P8" s="28"/>
      <c r="Q8" s="28"/>
      <c r="R8" s="65"/>
      <c r="S8" s="65"/>
    </row>
    <row r="9" spans="4:19" ht="45.6" customHeight="1">
      <c r="D9" s="29" t="s">
        <v>357</v>
      </c>
      <c r="E9" s="59" t="s">
        <v>705</v>
      </c>
      <c r="F9" s="116" t="s">
        <v>706</v>
      </c>
      <c r="G9" s="116" t="s">
        <v>707</v>
      </c>
      <c r="H9" s="116" t="s">
        <v>708</v>
      </c>
      <c r="I9" s="116" t="s">
        <v>709</v>
      </c>
      <c r="J9" s="116" t="s">
        <v>710</v>
      </c>
      <c r="K9" s="480" t="s">
        <v>410</v>
      </c>
      <c r="L9" s="29" t="s">
        <v>360</v>
      </c>
      <c r="M9" s="59" t="s">
        <v>730</v>
      </c>
      <c r="N9" s="116" t="s">
        <v>731</v>
      </c>
      <c r="O9" s="116" t="s">
        <v>732</v>
      </c>
      <c r="P9" s="116" t="s">
        <v>733</v>
      </c>
      <c r="Q9" s="116" t="s">
        <v>734</v>
      </c>
      <c r="R9" s="116" t="s">
        <v>735</v>
      </c>
      <c r="S9" s="468" t="s">
        <v>421</v>
      </c>
    </row>
    <row r="10" spans="4:19" ht="15" customHeight="1">
      <c r="D10" s="627" t="s">
        <v>720</v>
      </c>
      <c r="E10" s="629">
        <v>417503</v>
      </c>
      <c r="F10" s="629">
        <v>335903</v>
      </c>
      <c r="G10" s="631">
        <v>0</v>
      </c>
      <c r="H10" s="629">
        <v>34593</v>
      </c>
      <c r="I10" s="629">
        <v>36362</v>
      </c>
      <c r="J10" s="629">
        <v>323748</v>
      </c>
      <c r="K10" s="632">
        <v>1148109</v>
      </c>
      <c r="L10" s="627" t="s">
        <v>722</v>
      </c>
      <c r="M10" s="629">
        <v>417503</v>
      </c>
      <c r="N10" s="629">
        <v>335903</v>
      </c>
      <c r="O10" s="631">
        <v>0</v>
      </c>
      <c r="P10" s="629">
        <v>34593</v>
      </c>
      <c r="Q10" s="629">
        <v>36362</v>
      </c>
      <c r="R10" s="629">
        <v>323748</v>
      </c>
      <c r="S10" s="629">
        <v>1148109</v>
      </c>
    </row>
    <row r="11" spans="4:19" ht="15" customHeight="1">
      <c r="D11" s="119" t="s">
        <v>711</v>
      </c>
      <c r="E11" s="121">
        <v>906773</v>
      </c>
      <c r="F11" s="121">
        <v>367908</v>
      </c>
      <c r="G11" s="121">
        <v>429000</v>
      </c>
      <c r="H11" s="121">
        <v>50916</v>
      </c>
      <c r="I11" s="121">
        <v>119605</v>
      </c>
      <c r="J11" s="121">
        <v>323912</v>
      </c>
      <c r="K11" s="471">
        <v>2198114</v>
      </c>
      <c r="L11" s="119" t="s">
        <v>686</v>
      </c>
      <c r="M11" s="121">
        <v>906773</v>
      </c>
      <c r="N11" s="121">
        <v>367908</v>
      </c>
      <c r="O11" s="121">
        <v>429000</v>
      </c>
      <c r="P11" s="121">
        <v>50916</v>
      </c>
      <c r="Q11" s="121">
        <v>119605</v>
      </c>
      <c r="R11" s="121">
        <v>323912</v>
      </c>
      <c r="S11" s="135">
        <v>2198114</v>
      </c>
    </row>
    <row r="12" spans="4:19" ht="15" customHeight="1">
      <c r="D12" s="129" t="s">
        <v>712</v>
      </c>
      <c r="E12" s="120">
        <v>-489270</v>
      </c>
      <c r="F12" s="120">
        <v>-32005</v>
      </c>
      <c r="G12" s="120">
        <v>-429000</v>
      </c>
      <c r="H12" s="120">
        <v>-16323</v>
      </c>
      <c r="I12" s="120">
        <v>-83243</v>
      </c>
      <c r="J12" s="120">
        <v>0</v>
      </c>
      <c r="K12" s="472">
        <v>-1049841</v>
      </c>
      <c r="L12" s="129" t="s">
        <v>723</v>
      </c>
      <c r="M12" s="120">
        <v>-489270</v>
      </c>
      <c r="N12" s="120">
        <v>-32005</v>
      </c>
      <c r="O12" s="120">
        <v>-429000</v>
      </c>
      <c r="P12" s="120">
        <v>-16323</v>
      </c>
      <c r="Q12" s="120">
        <v>-83243</v>
      </c>
      <c r="R12" s="120">
        <v>0</v>
      </c>
      <c r="S12" s="136">
        <v>-1049841</v>
      </c>
    </row>
    <row r="13" spans="4:19" ht="15" customHeight="1">
      <c r="D13" s="129" t="s">
        <v>713</v>
      </c>
      <c r="E13" s="122">
        <v>0</v>
      </c>
      <c r="F13" s="122">
        <v>0</v>
      </c>
      <c r="G13" s="122">
        <v>0</v>
      </c>
      <c r="H13" s="122">
        <v>0</v>
      </c>
      <c r="I13" s="122">
        <v>0</v>
      </c>
      <c r="J13" s="122">
        <v>-164</v>
      </c>
      <c r="K13" s="473">
        <v>-164</v>
      </c>
      <c r="L13" s="129" t="s">
        <v>724</v>
      </c>
      <c r="M13" s="122">
        <v>0</v>
      </c>
      <c r="N13" s="122">
        <v>0</v>
      </c>
      <c r="O13" s="122">
        <v>0</v>
      </c>
      <c r="P13" s="122">
        <v>0</v>
      </c>
      <c r="Q13" s="122">
        <v>0</v>
      </c>
      <c r="R13" s="122">
        <v>-164</v>
      </c>
      <c r="S13" s="137">
        <v>-164</v>
      </c>
    </row>
    <row r="14" spans="4:19" ht="15" customHeight="1">
      <c r="D14" s="627" t="s">
        <v>720</v>
      </c>
      <c r="E14" s="629">
        <v>417503</v>
      </c>
      <c r="F14" s="629">
        <v>335903</v>
      </c>
      <c r="G14" s="631">
        <v>0</v>
      </c>
      <c r="H14" s="629">
        <v>34593</v>
      </c>
      <c r="I14" s="629">
        <v>36362</v>
      </c>
      <c r="J14" s="629">
        <v>323748</v>
      </c>
      <c r="K14" s="632">
        <v>1148109</v>
      </c>
      <c r="L14" s="627" t="s">
        <v>722</v>
      </c>
      <c r="M14" s="629">
        <v>417503</v>
      </c>
      <c r="N14" s="629">
        <v>335903</v>
      </c>
      <c r="O14" s="631">
        <v>0</v>
      </c>
      <c r="P14" s="629">
        <v>34593</v>
      </c>
      <c r="Q14" s="629">
        <v>36362</v>
      </c>
      <c r="R14" s="629">
        <v>323748</v>
      </c>
      <c r="S14" s="629">
        <v>1148109</v>
      </c>
    </row>
    <row r="15" spans="4:19" ht="15" customHeight="1">
      <c r="D15" s="78" t="s">
        <v>715</v>
      </c>
      <c r="E15" s="83">
        <v>1285</v>
      </c>
      <c r="F15" s="83">
        <v>0</v>
      </c>
      <c r="G15" s="83">
        <v>0</v>
      </c>
      <c r="H15" s="83">
        <v>0</v>
      </c>
      <c r="I15" s="83">
        <v>32645</v>
      </c>
      <c r="J15" s="83">
        <v>321635</v>
      </c>
      <c r="K15" s="474">
        <v>355565</v>
      </c>
      <c r="L15" s="78" t="s">
        <v>725</v>
      </c>
      <c r="M15" s="83">
        <v>1285</v>
      </c>
      <c r="N15" s="83">
        <v>0</v>
      </c>
      <c r="O15" s="83">
        <v>0</v>
      </c>
      <c r="P15" s="83">
        <v>0</v>
      </c>
      <c r="Q15" s="83">
        <v>32645</v>
      </c>
      <c r="R15" s="83">
        <v>321635</v>
      </c>
      <c r="S15" s="126">
        <v>355565</v>
      </c>
    </row>
    <row r="16" spans="4:19" ht="15" customHeight="1">
      <c r="D16" s="78" t="s">
        <v>716</v>
      </c>
      <c r="E16" s="83">
        <v>0</v>
      </c>
      <c r="F16" s="83">
        <v>0</v>
      </c>
      <c r="G16" s="83">
        <v>0</v>
      </c>
      <c r="H16" s="83">
        <v>0</v>
      </c>
      <c r="I16" s="83">
        <v>0</v>
      </c>
      <c r="J16" s="83">
        <v>-1730</v>
      </c>
      <c r="K16" s="474">
        <v>-1730</v>
      </c>
      <c r="L16" s="78" t="s">
        <v>726</v>
      </c>
      <c r="M16" s="83">
        <v>0</v>
      </c>
      <c r="N16" s="83">
        <v>0</v>
      </c>
      <c r="O16" s="83">
        <v>0</v>
      </c>
      <c r="P16" s="83">
        <v>0</v>
      </c>
      <c r="Q16" s="83">
        <v>0</v>
      </c>
      <c r="R16" s="83">
        <v>-1730</v>
      </c>
      <c r="S16" s="126">
        <v>-1730</v>
      </c>
    </row>
    <row r="17" spans="4:19" ht="15" customHeight="1">
      <c r="D17" s="129" t="s">
        <v>711</v>
      </c>
      <c r="E17" s="140">
        <v>-90187</v>
      </c>
      <c r="F17" s="140">
        <v>-1200</v>
      </c>
      <c r="G17" s="140">
        <v>-429000</v>
      </c>
      <c r="H17" s="140">
        <v>0</v>
      </c>
      <c r="I17" s="140">
        <v>-51108</v>
      </c>
      <c r="J17" s="140">
        <v>-1894</v>
      </c>
      <c r="K17" s="475">
        <v>-573389</v>
      </c>
      <c r="L17" s="129" t="s">
        <v>686</v>
      </c>
      <c r="M17" s="140">
        <v>-90187</v>
      </c>
      <c r="N17" s="140">
        <v>-1200</v>
      </c>
      <c r="O17" s="140">
        <v>-429000</v>
      </c>
      <c r="P17" s="140">
        <v>0</v>
      </c>
      <c r="Q17" s="140">
        <v>-51108</v>
      </c>
      <c r="R17" s="140">
        <v>-1894</v>
      </c>
      <c r="S17" s="143">
        <v>-573389</v>
      </c>
    </row>
    <row r="18" spans="4:19" ht="15" customHeight="1">
      <c r="D18" s="129" t="s">
        <v>712</v>
      </c>
      <c r="E18" s="141">
        <v>90187</v>
      </c>
      <c r="F18" s="141">
        <v>0</v>
      </c>
      <c r="G18" s="141">
        <v>429000</v>
      </c>
      <c r="H18" s="141">
        <v>0</v>
      </c>
      <c r="I18" s="141">
        <v>51108</v>
      </c>
      <c r="J18" s="141">
        <v>0</v>
      </c>
      <c r="K18" s="476">
        <v>570295</v>
      </c>
      <c r="L18" s="129" t="s">
        <v>723</v>
      </c>
      <c r="M18" s="141">
        <v>90187</v>
      </c>
      <c r="N18" s="141">
        <v>0</v>
      </c>
      <c r="O18" s="141">
        <v>429000</v>
      </c>
      <c r="P18" s="141">
        <v>0</v>
      </c>
      <c r="Q18" s="141">
        <v>51108</v>
      </c>
      <c r="R18" s="141">
        <v>0</v>
      </c>
      <c r="S18" s="144">
        <v>570295</v>
      </c>
    </row>
    <row r="19" spans="4:19" ht="15" customHeight="1">
      <c r="D19" s="129" t="s">
        <v>713</v>
      </c>
      <c r="E19" s="142">
        <v>0</v>
      </c>
      <c r="F19" s="142">
        <v>1200</v>
      </c>
      <c r="G19" s="142">
        <v>0</v>
      </c>
      <c r="H19" s="142">
        <v>0</v>
      </c>
      <c r="I19" s="142">
        <v>0</v>
      </c>
      <c r="J19" s="142">
        <v>164</v>
      </c>
      <c r="K19" s="477">
        <v>1364</v>
      </c>
      <c r="L19" s="129" t="s">
        <v>724</v>
      </c>
      <c r="M19" s="142">
        <v>0</v>
      </c>
      <c r="N19" s="142">
        <v>1200</v>
      </c>
      <c r="O19" s="142">
        <v>0</v>
      </c>
      <c r="P19" s="142">
        <v>0</v>
      </c>
      <c r="Q19" s="142">
        <v>0</v>
      </c>
      <c r="R19" s="142">
        <v>164</v>
      </c>
      <c r="S19" s="145">
        <v>1364</v>
      </c>
    </row>
    <row r="20" spans="4:19" ht="15" customHeight="1">
      <c r="D20" s="78" t="s">
        <v>717</v>
      </c>
      <c r="E20" s="83">
        <v>313705</v>
      </c>
      <c r="F20" s="83">
        <v>0</v>
      </c>
      <c r="G20" s="83">
        <v>0</v>
      </c>
      <c r="H20" s="83">
        <v>0</v>
      </c>
      <c r="I20" s="83">
        <v>0</v>
      </c>
      <c r="J20" s="83">
        <v>-313705</v>
      </c>
      <c r="K20" s="474">
        <v>0</v>
      </c>
      <c r="L20" s="78" t="s">
        <v>727</v>
      </c>
      <c r="M20" s="83">
        <v>313705</v>
      </c>
      <c r="N20" s="83">
        <v>0</v>
      </c>
      <c r="O20" s="83">
        <v>0</v>
      </c>
      <c r="P20" s="83">
        <v>0</v>
      </c>
      <c r="Q20" s="83">
        <v>0</v>
      </c>
      <c r="R20" s="83">
        <v>-313705</v>
      </c>
      <c r="S20" s="126">
        <v>0</v>
      </c>
    </row>
    <row r="21" spans="4:19" ht="15" customHeight="1">
      <c r="D21" s="78" t="s">
        <v>718</v>
      </c>
      <c r="E21" s="83">
        <v>-210905</v>
      </c>
      <c r="F21" s="83">
        <v>0</v>
      </c>
      <c r="G21" s="83">
        <v>0</v>
      </c>
      <c r="H21" s="83">
        <v>-5419</v>
      </c>
      <c r="I21" s="83">
        <v>-9018</v>
      </c>
      <c r="J21" s="83">
        <v>0</v>
      </c>
      <c r="K21" s="474">
        <v>-225342</v>
      </c>
      <c r="L21" s="78" t="s">
        <v>20</v>
      </c>
      <c r="M21" s="83">
        <v>-210905</v>
      </c>
      <c r="N21" s="83">
        <v>0</v>
      </c>
      <c r="O21" s="83">
        <v>0</v>
      </c>
      <c r="P21" s="83">
        <v>-5419</v>
      </c>
      <c r="Q21" s="83">
        <v>-9018</v>
      </c>
      <c r="R21" s="83">
        <v>0</v>
      </c>
      <c r="S21" s="126">
        <v>-225342</v>
      </c>
    </row>
    <row r="22" spans="4:19" ht="15" customHeight="1">
      <c r="D22" s="78" t="s">
        <v>698</v>
      </c>
      <c r="E22" s="83">
        <v>0</v>
      </c>
      <c r="F22" s="83">
        <v>-1200</v>
      </c>
      <c r="G22" s="83">
        <v>0</v>
      </c>
      <c r="H22" s="83">
        <v>0</v>
      </c>
      <c r="I22" s="83">
        <v>0</v>
      </c>
      <c r="J22" s="83">
        <v>0</v>
      </c>
      <c r="K22" s="474">
        <v>-1200</v>
      </c>
      <c r="L22" s="78" t="s">
        <v>728</v>
      </c>
      <c r="M22" s="83">
        <v>0</v>
      </c>
      <c r="N22" s="83">
        <v>-1200</v>
      </c>
      <c r="O22" s="83">
        <v>0</v>
      </c>
      <c r="P22" s="83">
        <v>0</v>
      </c>
      <c r="Q22" s="83">
        <v>0</v>
      </c>
      <c r="R22" s="83">
        <v>0</v>
      </c>
      <c r="S22" s="126">
        <v>-1200</v>
      </c>
    </row>
    <row r="23" spans="4:19" ht="15" customHeight="1">
      <c r="D23" s="78" t="s">
        <v>719</v>
      </c>
      <c r="E23" s="83">
        <v>-42</v>
      </c>
      <c r="F23" s="83">
        <v>0</v>
      </c>
      <c r="G23" s="83">
        <v>0</v>
      </c>
      <c r="H23" s="83">
        <v>-1194</v>
      </c>
      <c r="I23" s="83">
        <v>0</v>
      </c>
      <c r="J23" s="83">
        <v>0</v>
      </c>
      <c r="K23" s="474">
        <v>-1236</v>
      </c>
      <c r="L23" s="78" t="s">
        <v>623</v>
      </c>
      <c r="M23" s="83">
        <v>-42</v>
      </c>
      <c r="N23" s="83">
        <v>0</v>
      </c>
      <c r="O23" s="83">
        <v>0</v>
      </c>
      <c r="P23" s="83">
        <v>-1194</v>
      </c>
      <c r="Q23" s="83">
        <v>0</v>
      </c>
      <c r="R23" s="83">
        <v>0</v>
      </c>
      <c r="S23" s="126">
        <v>-1236</v>
      </c>
    </row>
    <row r="24" spans="4:19" ht="15" customHeight="1">
      <c r="D24" s="633" t="s">
        <v>721</v>
      </c>
      <c r="E24" s="634">
        <v>521546</v>
      </c>
      <c r="F24" s="634">
        <v>334703</v>
      </c>
      <c r="G24" s="635">
        <v>0</v>
      </c>
      <c r="H24" s="634">
        <v>27980</v>
      </c>
      <c r="I24" s="634">
        <v>59989</v>
      </c>
      <c r="J24" s="634">
        <v>329948</v>
      </c>
      <c r="K24" s="636">
        <v>1274166</v>
      </c>
      <c r="L24" s="633" t="s">
        <v>729</v>
      </c>
      <c r="M24" s="634">
        <v>521546</v>
      </c>
      <c r="N24" s="634">
        <v>334703</v>
      </c>
      <c r="O24" s="635">
        <v>0</v>
      </c>
      <c r="P24" s="634">
        <v>27980</v>
      </c>
      <c r="Q24" s="634">
        <v>59989</v>
      </c>
      <c r="R24" s="634">
        <v>329948</v>
      </c>
      <c r="S24" s="634">
        <v>1274166</v>
      </c>
    </row>
    <row r="25" spans="4:19" ht="15" customHeight="1">
      <c r="D25" s="129" t="s">
        <v>711</v>
      </c>
      <c r="E25" s="127">
        <v>1131510</v>
      </c>
      <c r="F25" s="127">
        <v>366708</v>
      </c>
      <c r="G25" s="120">
        <v>0</v>
      </c>
      <c r="H25" s="127">
        <v>49722</v>
      </c>
      <c r="I25" s="127">
        <v>101142</v>
      </c>
      <c r="J25" s="127">
        <v>329948</v>
      </c>
      <c r="K25" s="478">
        <v>1979030</v>
      </c>
      <c r="L25" s="129" t="s">
        <v>686</v>
      </c>
      <c r="M25" s="127">
        <v>1131510</v>
      </c>
      <c r="N25" s="127">
        <v>366708</v>
      </c>
      <c r="O25" s="120">
        <v>0</v>
      </c>
      <c r="P25" s="127">
        <v>49722</v>
      </c>
      <c r="Q25" s="127">
        <v>101142</v>
      </c>
      <c r="R25" s="127">
        <v>329948</v>
      </c>
      <c r="S25" s="138">
        <v>1979030</v>
      </c>
    </row>
    <row r="26" spans="4:19" ht="15" customHeight="1">
      <c r="D26" s="129" t="s">
        <v>712</v>
      </c>
      <c r="E26" s="120">
        <v>-609964</v>
      </c>
      <c r="F26" s="120">
        <v>-32005</v>
      </c>
      <c r="G26" s="120">
        <v>0</v>
      </c>
      <c r="H26" s="120">
        <v>-21742</v>
      </c>
      <c r="I26" s="120">
        <v>-41153</v>
      </c>
      <c r="J26" s="120">
        <v>0</v>
      </c>
      <c r="K26" s="472">
        <v>-704864</v>
      </c>
      <c r="L26" s="129" t="s">
        <v>723</v>
      </c>
      <c r="M26" s="120">
        <v>-609964</v>
      </c>
      <c r="N26" s="120">
        <v>-32005</v>
      </c>
      <c r="O26" s="120">
        <v>0</v>
      </c>
      <c r="P26" s="120">
        <v>-21742</v>
      </c>
      <c r="Q26" s="120">
        <v>-41153</v>
      </c>
      <c r="R26" s="120">
        <v>0</v>
      </c>
      <c r="S26" s="136">
        <v>-704864</v>
      </c>
    </row>
    <row r="27" spans="4:19" ht="15" customHeight="1">
      <c r="D27" s="129" t="s">
        <v>713</v>
      </c>
      <c r="E27" s="128">
        <v>0</v>
      </c>
      <c r="F27" s="128">
        <v>0</v>
      </c>
      <c r="G27" s="128">
        <v>0</v>
      </c>
      <c r="H27" s="128">
        <v>0</v>
      </c>
      <c r="I27" s="128">
        <v>0</v>
      </c>
      <c r="J27" s="128">
        <v>0</v>
      </c>
      <c r="K27" s="479">
        <v>0</v>
      </c>
      <c r="L27" s="129" t="s">
        <v>724</v>
      </c>
      <c r="M27" s="128">
        <v>0</v>
      </c>
      <c r="N27" s="128">
        <v>0</v>
      </c>
      <c r="O27" s="128">
        <v>0</v>
      </c>
      <c r="P27" s="128">
        <v>0</v>
      </c>
      <c r="Q27" s="128">
        <v>0</v>
      </c>
      <c r="R27" s="128">
        <v>0</v>
      </c>
      <c r="S27" s="139">
        <v>0</v>
      </c>
    </row>
    <row r="28" spans="4:19" ht="12.6">
      <c r="H28" s="501"/>
      <c r="I28" s="503"/>
      <c r="J28" s="502"/>
      <c r="L28" s="286"/>
      <c r="M28" s="504"/>
      <c r="N28" s="501"/>
    </row>
    <row r="29" spans="4:19" ht="12.6">
      <c r="L29" s="286"/>
    </row>
    <row r="30" spans="4:19">
      <c r="D30" s="27" t="s">
        <v>1779</v>
      </c>
      <c r="E30" s="28">
        <v>2024</v>
      </c>
      <c r="F30" s="28"/>
      <c r="G30" s="28"/>
      <c r="H30" s="28"/>
      <c r="I30" s="28"/>
      <c r="J30" s="28"/>
      <c r="K30" s="417"/>
      <c r="L30" s="27" t="s">
        <v>1926</v>
      </c>
      <c r="M30" s="28">
        <v>2024</v>
      </c>
      <c r="N30" s="28"/>
      <c r="O30" s="28"/>
      <c r="P30" s="28"/>
      <c r="Q30" s="28"/>
      <c r="R30" s="65"/>
      <c r="S30" s="65"/>
    </row>
    <row r="31" spans="4:19" ht="45.6">
      <c r="D31" s="29" t="s">
        <v>357</v>
      </c>
      <c r="E31" s="59" t="s">
        <v>705</v>
      </c>
      <c r="F31" s="116" t="s">
        <v>706</v>
      </c>
      <c r="G31" s="116" t="s">
        <v>707</v>
      </c>
      <c r="H31" s="116" t="s">
        <v>708</v>
      </c>
      <c r="I31" s="116" t="s">
        <v>709</v>
      </c>
      <c r="J31" s="116" t="s">
        <v>710</v>
      </c>
      <c r="K31" s="481" t="s">
        <v>410</v>
      </c>
      <c r="L31" s="29" t="s">
        <v>360</v>
      </c>
      <c r="M31" s="59" t="s">
        <v>730</v>
      </c>
      <c r="N31" s="116" t="s">
        <v>731</v>
      </c>
      <c r="O31" s="116" t="s">
        <v>732</v>
      </c>
      <c r="P31" s="116" t="s">
        <v>733</v>
      </c>
      <c r="Q31" s="116" t="s">
        <v>734</v>
      </c>
      <c r="R31" s="116" t="s">
        <v>735</v>
      </c>
      <c r="S31" s="69" t="s">
        <v>421</v>
      </c>
    </row>
    <row r="32" spans="4:19">
      <c r="D32" s="1293" t="s">
        <v>738</v>
      </c>
      <c r="E32" s="1294">
        <v>363182</v>
      </c>
      <c r="F32" s="1294">
        <v>335903</v>
      </c>
      <c r="G32" s="1295">
        <v>6000</v>
      </c>
      <c r="H32" s="1294">
        <v>7749</v>
      </c>
      <c r="I32" s="1294">
        <v>32085</v>
      </c>
      <c r="J32" s="1294">
        <v>264758</v>
      </c>
      <c r="K32" s="1296">
        <v>1009677</v>
      </c>
      <c r="L32" s="1293" t="s">
        <v>736</v>
      </c>
      <c r="M32" s="1294">
        <v>363182</v>
      </c>
      <c r="N32" s="1294">
        <v>335903</v>
      </c>
      <c r="O32" s="1295">
        <v>6000</v>
      </c>
      <c r="P32" s="1294">
        <v>7749</v>
      </c>
      <c r="Q32" s="1294">
        <v>32085</v>
      </c>
      <c r="R32" s="1294">
        <v>264758</v>
      </c>
      <c r="S32" s="1294">
        <v>1009677</v>
      </c>
    </row>
    <row r="33" spans="4:19">
      <c r="D33" s="1137" t="s">
        <v>711</v>
      </c>
      <c r="E33" s="1297">
        <v>709856</v>
      </c>
      <c r="F33" s="1297">
        <v>367908</v>
      </c>
      <c r="G33" s="1297">
        <v>429000</v>
      </c>
      <c r="H33" s="1297">
        <v>16541</v>
      </c>
      <c r="I33" s="1297">
        <v>93205</v>
      </c>
      <c r="J33" s="1297">
        <v>269259</v>
      </c>
      <c r="K33" s="1298">
        <v>1885769</v>
      </c>
      <c r="L33" s="1137" t="s">
        <v>686</v>
      </c>
      <c r="M33" s="1297">
        <v>709856</v>
      </c>
      <c r="N33" s="1297">
        <v>367908</v>
      </c>
      <c r="O33" s="1297">
        <v>429000</v>
      </c>
      <c r="P33" s="1297">
        <v>16541</v>
      </c>
      <c r="Q33" s="1297">
        <v>93205</v>
      </c>
      <c r="R33" s="1297">
        <v>269259</v>
      </c>
      <c r="S33" s="1299">
        <v>1885769</v>
      </c>
    </row>
    <row r="34" spans="4:19">
      <c r="D34" s="129" t="s">
        <v>712</v>
      </c>
      <c r="E34" s="120">
        <v>-346674</v>
      </c>
      <c r="F34" s="120">
        <v>-32005</v>
      </c>
      <c r="G34" s="120">
        <v>-423000</v>
      </c>
      <c r="H34" s="120">
        <v>-8792</v>
      </c>
      <c r="I34" s="120">
        <v>-61120</v>
      </c>
      <c r="J34" s="120">
        <v>0</v>
      </c>
      <c r="K34" s="472">
        <v>-871591</v>
      </c>
      <c r="L34" s="129" t="s">
        <v>723</v>
      </c>
      <c r="M34" s="120">
        <v>-346674</v>
      </c>
      <c r="N34" s="120">
        <v>-32005</v>
      </c>
      <c r="O34" s="120">
        <v>-423000</v>
      </c>
      <c r="P34" s="120">
        <v>-8792</v>
      </c>
      <c r="Q34" s="120">
        <v>-61120</v>
      </c>
      <c r="R34" s="120">
        <v>0</v>
      </c>
      <c r="S34" s="136">
        <v>-871591</v>
      </c>
    </row>
    <row r="35" spans="4:19" ht="13.2">
      <c r="D35" s="129" t="s">
        <v>713</v>
      </c>
      <c r="E35" s="122">
        <v>0</v>
      </c>
      <c r="F35" s="122">
        <v>0</v>
      </c>
      <c r="G35" s="122">
        <v>0</v>
      </c>
      <c r="H35" s="122">
        <v>0</v>
      </c>
      <c r="I35" s="122">
        <v>0</v>
      </c>
      <c r="J35" s="122">
        <v>-4501</v>
      </c>
      <c r="K35" s="473">
        <v>-4501</v>
      </c>
      <c r="L35" s="129" t="s">
        <v>724</v>
      </c>
      <c r="M35" s="122">
        <v>0</v>
      </c>
      <c r="N35" s="122">
        <v>0</v>
      </c>
      <c r="O35" s="122">
        <v>0</v>
      </c>
      <c r="P35" s="122">
        <v>0</v>
      </c>
      <c r="Q35" s="122">
        <v>0</v>
      </c>
      <c r="R35" s="122">
        <v>-4501</v>
      </c>
      <c r="S35" s="137">
        <v>-4501</v>
      </c>
    </row>
    <row r="36" spans="4:19">
      <c r="D36" s="627" t="s">
        <v>738</v>
      </c>
      <c r="E36" s="629">
        <v>363182</v>
      </c>
      <c r="F36" s="629">
        <v>335903</v>
      </c>
      <c r="G36" s="629">
        <v>6000</v>
      </c>
      <c r="H36" s="629">
        <v>7749</v>
      </c>
      <c r="I36" s="629">
        <v>32085</v>
      </c>
      <c r="J36" s="629">
        <v>264758</v>
      </c>
      <c r="K36" s="632">
        <v>1009677</v>
      </c>
      <c r="L36" s="627" t="s">
        <v>736</v>
      </c>
      <c r="M36" s="629">
        <v>363182</v>
      </c>
      <c r="N36" s="629">
        <v>335903</v>
      </c>
      <c r="O36" s="629">
        <v>6000</v>
      </c>
      <c r="P36" s="629">
        <v>7749</v>
      </c>
      <c r="Q36" s="629">
        <v>32085</v>
      </c>
      <c r="R36" s="629">
        <v>264758</v>
      </c>
      <c r="S36" s="629">
        <v>1009677</v>
      </c>
    </row>
    <row r="37" spans="4:19" ht="13.2">
      <c r="D37" s="78" t="s">
        <v>714</v>
      </c>
      <c r="E37" s="83">
        <v>1178</v>
      </c>
      <c r="F37" s="83">
        <v>0</v>
      </c>
      <c r="G37" s="83">
        <v>0</v>
      </c>
      <c r="H37" s="83">
        <v>34790</v>
      </c>
      <c r="I37" s="83">
        <v>0</v>
      </c>
      <c r="J37" s="83">
        <v>0</v>
      </c>
      <c r="K37" s="474">
        <v>35968</v>
      </c>
      <c r="L37" s="78" t="s">
        <v>548</v>
      </c>
      <c r="M37" s="83">
        <v>1178</v>
      </c>
      <c r="N37" s="83">
        <v>0</v>
      </c>
      <c r="O37" s="83">
        <v>0</v>
      </c>
      <c r="P37" s="83">
        <v>34790</v>
      </c>
      <c r="Q37" s="83">
        <v>0</v>
      </c>
      <c r="R37" s="83">
        <v>0</v>
      </c>
      <c r="S37" s="126">
        <v>35968</v>
      </c>
    </row>
    <row r="38" spans="4:19" ht="13.2">
      <c r="D38" s="78" t="s">
        <v>715</v>
      </c>
      <c r="E38" s="83">
        <v>727</v>
      </c>
      <c r="F38" s="83">
        <v>0</v>
      </c>
      <c r="G38" s="83">
        <v>0</v>
      </c>
      <c r="H38" s="83">
        <v>0</v>
      </c>
      <c r="I38" s="83">
        <v>26400</v>
      </c>
      <c r="J38" s="83">
        <v>324007</v>
      </c>
      <c r="K38" s="474">
        <v>351134</v>
      </c>
      <c r="L38" s="78" t="s">
        <v>725</v>
      </c>
      <c r="M38" s="83">
        <v>727</v>
      </c>
      <c r="N38" s="83">
        <v>0</v>
      </c>
      <c r="O38" s="83">
        <v>0</v>
      </c>
      <c r="P38" s="83">
        <v>0</v>
      </c>
      <c r="Q38" s="83">
        <v>26400</v>
      </c>
      <c r="R38" s="83">
        <v>324007</v>
      </c>
      <c r="S38" s="126">
        <v>351134</v>
      </c>
    </row>
    <row r="39" spans="4:19" ht="13.2">
      <c r="D39" s="78" t="s">
        <v>716</v>
      </c>
      <c r="E39" s="83">
        <v>0</v>
      </c>
      <c r="F39" s="83">
        <v>0</v>
      </c>
      <c r="G39" s="83">
        <v>0</v>
      </c>
      <c r="H39" s="83">
        <v>0</v>
      </c>
      <c r="I39" s="83">
        <v>0</v>
      </c>
      <c r="J39" s="83">
        <v>-2369</v>
      </c>
      <c r="K39" s="474">
        <v>-2369</v>
      </c>
      <c r="L39" s="78" t="s">
        <v>726</v>
      </c>
      <c r="M39" s="83">
        <v>0</v>
      </c>
      <c r="N39" s="83">
        <v>0</v>
      </c>
      <c r="O39" s="83">
        <v>0</v>
      </c>
      <c r="P39" s="83">
        <v>0</v>
      </c>
      <c r="Q39" s="83">
        <v>0</v>
      </c>
      <c r="R39" s="83">
        <v>-2369</v>
      </c>
      <c r="S39" s="126">
        <v>-2369</v>
      </c>
    </row>
    <row r="40" spans="4:19">
      <c r="D40" s="129" t="s">
        <v>711</v>
      </c>
      <c r="E40" s="127">
        <v>-67619</v>
      </c>
      <c r="F40" s="120">
        <v>0</v>
      </c>
      <c r="G40" s="120">
        <v>0</v>
      </c>
      <c r="H40" s="120">
        <v>0</v>
      </c>
      <c r="I40" s="120">
        <v>0</v>
      </c>
      <c r="J40" s="127">
        <v>-6706</v>
      </c>
      <c r="K40" s="478">
        <v>-74325</v>
      </c>
      <c r="L40" s="129" t="s">
        <v>686</v>
      </c>
      <c r="M40" s="140">
        <v>-67619</v>
      </c>
      <c r="N40" s="140">
        <v>0</v>
      </c>
      <c r="O40" s="140">
        <v>0</v>
      </c>
      <c r="P40" s="140">
        <v>0</v>
      </c>
      <c r="Q40" s="140">
        <v>0</v>
      </c>
      <c r="R40" s="140">
        <v>-6706</v>
      </c>
      <c r="S40" s="140">
        <v>-74325</v>
      </c>
    </row>
    <row r="41" spans="4:19">
      <c r="D41" s="129" t="s">
        <v>712</v>
      </c>
      <c r="E41" s="120">
        <v>67619</v>
      </c>
      <c r="F41" s="120">
        <v>0</v>
      </c>
      <c r="G41" s="120">
        <v>0</v>
      </c>
      <c r="H41" s="120">
        <v>0</v>
      </c>
      <c r="I41" s="120">
        <v>0</v>
      </c>
      <c r="J41" s="120">
        <v>0</v>
      </c>
      <c r="K41" s="472">
        <v>67619</v>
      </c>
      <c r="L41" s="129" t="s">
        <v>723</v>
      </c>
      <c r="M41" s="141">
        <v>67619</v>
      </c>
      <c r="N41" s="141">
        <v>0</v>
      </c>
      <c r="O41" s="141">
        <v>0</v>
      </c>
      <c r="P41" s="141">
        <v>0</v>
      </c>
      <c r="Q41" s="141">
        <v>0</v>
      </c>
      <c r="R41" s="141">
        <v>0</v>
      </c>
      <c r="S41" s="141">
        <v>67619</v>
      </c>
    </row>
    <row r="42" spans="4:19" ht="13.2">
      <c r="D42" s="129" t="s">
        <v>713</v>
      </c>
      <c r="E42" s="128">
        <v>0</v>
      </c>
      <c r="F42" s="128">
        <v>0</v>
      </c>
      <c r="G42" s="128">
        <v>0</v>
      </c>
      <c r="H42" s="128">
        <v>0</v>
      </c>
      <c r="I42" s="128">
        <v>0</v>
      </c>
      <c r="J42" s="128">
        <v>4337</v>
      </c>
      <c r="K42" s="479">
        <v>4337</v>
      </c>
      <c r="L42" s="129" t="s">
        <v>724</v>
      </c>
      <c r="M42" s="142">
        <v>0</v>
      </c>
      <c r="N42" s="142">
        <v>0</v>
      </c>
      <c r="O42" s="142">
        <v>0</v>
      </c>
      <c r="P42" s="142">
        <v>0</v>
      </c>
      <c r="Q42" s="142">
        <v>0</v>
      </c>
      <c r="R42" s="142">
        <v>4337</v>
      </c>
      <c r="S42" s="142">
        <v>4337</v>
      </c>
    </row>
    <row r="43" spans="4:19" ht="13.2">
      <c r="D43" s="78" t="s">
        <v>717</v>
      </c>
      <c r="E43" s="83">
        <v>262648</v>
      </c>
      <c r="F43" s="83">
        <v>0</v>
      </c>
      <c r="G43" s="83">
        <v>0</v>
      </c>
      <c r="H43" s="83">
        <v>0</v>
      </c>
      <c r="I43" s="83">
        <v>0</v>
      </c>
      <c r="J43" s="83">
        <v>-262648</v>
      </c>
      <c r="K43" s="474">
        <v>0</v>
      </c>
      <c r="L43" s="78" t="s">
        <v>727</v>
      </c>
      <c r="M43" s="83">
        <v>262648</v>
      </c>
      <c r="N43" s="83">
        <v>0</v>
      </c>
      <c r="O43" s="83">
        <v>0</v>
      </c>
      <c r="P43" s="83">
        <v>0</v>
      </c>
      <c r="Q43" s="83">
        <v>0</v>
      </c>
      <c r="R43" s="83">
        <v>-262648</v>
      </c>
      <c r="S43" s="126">
        <v>0</v>
      </c>
    </row>
    <row r="44" spans="4:19" ht="13.2">
      <c r="D44" s="78" t="s">
        <v>718</v>
      </c>
      <c r="E44" s="83">
        <v>-210219</v>
      </c>
      <c r="F44" s="83">
        <v>0</v>
      </c>
      <c r="G44" s="83">
        <v>-6000</v>
      </c>
      <c r="H44" s="83">
        <v>-7531</v>
      </c>
      <c r="I44" s="83">
        <v>-22123</v>
      </c>
      <c r="J44" s="83">
        <v>0</v>
      </c>
      <c r="K44" s="474">
        <v>-245873</v>
      </c>
      <c r="L44" s="78" t="s">
        <v>20</v>
      </c>
      <c r="M44" s="83">
        <v>-210219</v>
      </c>
      <c r="N44" s="83">
        <v>0</v>
      </c>
      <c r="O44" s="83">
        <v>-6000</v>
      </c>
      <c r="P44" s="83">
        <v>-7531</v>
      </c>
      <c r="Q44" s="83">
        <v>-22123</v>
      </c>
      <c r="R44" s="83">
        <v>0</v>
      </c>
      <c r="S44" s="126">
        <v>-245873</v>
      </c>
    </row>
    <row r="45" spans="4:19" ht="13.2">
      <c r="D45" s="78" t="s">
        <v>719</v>
      </c>
      <c r="E45" s="83">
        <v>-13</v>
      </c>
      <c r="F45" s="83">
        <v>0</v>
      </c>
      <c r="G45" s="83">
        <v>0</v>
      </c>
      <c r="H45" s="83">
        <v>-415</v>
      </c>
      <c r="I45" s="83">
        <v>0</v>
      </c>
      <c r="J45" s="83">
        <v>0</v>
      </c>
      <c r="K45" s="474">
        <v>-428</v>
      </c>
      <c r="L45" s="78" t="s">
        <v>623</v>
      </c>
      <c r="M45" s="83">
        <v>-13</v>
      </c>
      <c r="N45" s="83">
        <v>0</v>
      </c>
      <c r="O45" s="83">
        <v>0</v>
      </c>
      <c r="P45" s="83">
        <v>-415</v>
      </c>
      <c r="Q45" s="83">
        <v>0</v>
      </c>
      <c r="R45" s="83">
        <v>0</v>
      </c>
      <c r="S45" s="126">
        <v>-428</v>
      </c>
    </row>
    <row r="46" spans="4:19">
      <c r="D46" s="627" t="s">
        <v>739</v>
      </c>
      <c r="E46" s="629">
        <v>417503</v>
      </c>
      <c r="F46" s="629">
        <v>335903</v>
      </c>
      <c r="G46" s="631">
        <v>0</v>
      </c>
      <c r="H46" s="629">
        <v>34593</v>
      </c>
      <c r="I46" s="629">
        <v>36362</v>
      </c>
      <c r="J46" s="629">
        <v>323748</v>
      </c>
      <c r="K46" s="632">
        <v>1148109</v>
      </c>
      <c r="L46" s="627" t="s">
        <v>737</v>
      </c>
      <c r="M46" s="629">
        <v>417503</v>
      </c>
      <c r="N46" s="629">
        <v>335903</v>
      </c>
      <c r="O46" s="631">
        <v>0</v>
      </c>
      <c r="P46" s="629">
        <v>34593</v>
      </c>
      <c r="Q46" s="629">
        <v>36362</v>
      </c>
      <c r="R46" s="629">
        <v>323748</v>
      </c>
      <c r="S46" s="629">
        <v>1148109</v>
      </c>
    </row>
    <row r="47" spans="4:19">
      <c r="D47" s="129" t="s">
        <v>711</v>
      </c>
      <c r="E47" s="127">
        <v>906773</v>
      </c>
      <c r="F47" s="127">
        <v>367908</v>
      </c>
      <c r="G47" s="127">
        <v>429000</v>
      </c>
      <c r="H47" s="127">
        <v>50916</v>
      </c>
      <c r="I47" s="127">
        <v>119605</v>
      </c>
      <c r="J47" s="127">
        <v>323912</v>
      </c>
      <c r="K47" s="478">
        <v>2198114</v>
      </c>
      <c r="L47" s="129" t="s">
        <v>686</v>
      </c>
      <c r="M47" s="127">
        <v>906773</v>
      </c>
      <c r="N47" s="127">
        <v>367908</v>
      </c>
      <c r="O47" s="127">
        <v>429000</v>
      </c>
      <c r="P47" s="127">
        <v>50916</v>
      </c>
      <c r="Q47" s="127">
        <v>119605</v>
      </c>
      <c r="R47" s="127">
        <v>323912</v>
      </c>
      <c r="S47" s="138">
        <v>2198114</v>
      </c>
    </row>
    <row r="48" spans="4:19">
      <c r="D48" s="129" t="s">
        <v>712</v>
      </c>
      <c r="E48" s="120">
        <v>-489270</v>
      </c>
      <c r="F48" s="120">
        <v>-32005</v>
      </c>
      <c r="G48" s="120">
        <v>-429000</v>
      </c>
      <c r="H48" s="120">
        <v>-16323</v>
      </c>
      <c r="I48" s="120">
        <v>-83243</v>
      </c>
      <c r="J48" s="120">
        <v>0</v>
      </c>
      <c r="K48" s="472">
        <v>-1049841</v>
      </c>
      <c r="L48" s="129" t="s">
        <v>723</v>
      </c>
      <c r="M48" s="120">
        <v>-489270</v>
      </c>
      <c r="N48" s="120">
        <v>-32005</v>
      </c>
      <c r="O48" s="120">
        <v>-429000</v>
      </c>
      <c r="P48" s="120">
        <v>-16323</v>
      </c>
      <c r="Q48" s="120">
        <v>-83243</v>
      </c>
      <c r="R48" s="120">
        <v>0</v>
      </c>
      <c r="S48" s="136">
        <v>-1049841</v>
      </c>
    </row>
    <row r="49" spans="4:19" ht="13.2">
      <c r="D49" s="129" t="s">
        <v>713</v>
      </c>
      <c r="E49" s="128">
        <v>0</v>
      </c>
      <c r="F49" s="128">
        <v>0</v>
      </c>
      <c r="G49" s="128">
        <v>0</v>
      </c>
      <c r="H49" s="128">
        <v>0</v>
      </c>
      <c r="I49" s="128">
        <v>0</v>
      </c>
      <c r="J49" s="128">
        <v>-164</v>
      </c>
      <c r="K49" s="479">
        <v>-164</v>
      </c>
      <c r="L49" s="129" t="s">
        <v>724</v>
      </c>
      <c r="M49" s="128">
        <v>0</v>
      </c>
      <c r="N49" s="128">
        <v>0</v>
      </c>
      <c r="O49" s="128">
        <v>0</v>
      </c>
      <c r="P49" s="128">
        <v>0</v>
      </c>
      <c r="Q49" s="128">
        <v>0</v>
      </c>
      <c r="R49" s="128">
        <v>-164</v>
      </c>
      <c r="S49" s="139">
        <v>-164</v>
      </c>
    </row>
  </sheetData>
  <hyperlinks>
    <hyperlink ref="D7" location="'CFS FY''25 notes &gt;&gt;&gt;'!A1" display="&lt;&lt;&lt; Back to the Agenda" xr:uid="{ABF163DD-40EC-4AE0-BDC0-3E57C6B5306D}"/>
  </hyperlinks>
  <pageMargins left="0.7" right="0.7" top="0.75" bottom="0.75" header="0.3" footer="0.3"/>
  <pageSetup paperSize="9" scale="45"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A7DD02-226E-4E7F-A662-02322DC42EB1}">
  <sheetPr codeName="Sheet7">
    <tabColor rgb="FF00B050"/>
  </sheetPr>
  <dimension ref="D1:DE2495"/>
  <sheetViews>
    <sheetView showGridLines="0" zoomScale="55" zoomScaleNormal="55" zoomScaleSheetLayoutView="100" workbookViewId="0">
      <pane xSplit="5" ySplit="9" topLeftCell="F10" activePane="bottomRight" state="frozen"/>
      <selection pane="topRight" activeCell="F1" sqref="F1"/>
      <selection pane="bottomLeft" activeCell="A10" sqref="A10"/>
      <selection pane="bottomRight" activeCell="X18" sqref="X18:X19"/>
    </sheetView>
  </sheetViews>
  <sheetFormatPr defaultColWidth="8.5546875" defaultRowHeight="12"/>
  <cols>
    <col min="1" max="3" width="4.5546875" style="2" customWidth="1"/>
    <col min="4" max="4" width="38.21875" style="2" customWidth="1"/>
    <col min="5" max="5" width="68.77734375" style="2" customWidth="1"/>
    <col min="6" max="13" width="8.77734375" style="2" customWidth="1"/>
    <col min="14" max="14" width="4.5546875" style="2" customWidth="1"/>
    <col min="15" max="16" width="8.77734375" style="2" customWidth="1"/>
    <col min="17" max="17" width="4.5546875" style="2" customWidth="1"/>
    <col min="18" max="18" width="9" style="1407" bestFit="1" customWidth="1"/>
    <col min="19" max="24" width="8.5546875" style="2"/>
    <col min="25" max="25" width="8.5546875" style="2" customWidth="1"/>
    <col min="26" max="16384" width="8.5546875" style="2"/>
  </cols>
  <sheetData>
    <row r="1" spans="4:21" ht="13.2">
      <c r="D1" s="658"/>
    </row>
    <row r="2" spans="4:21" ht="13.2">
      <c r="D2" s="658"/>
    </row>
    <row r="3" spans="4:21" ht="13.2">
      <c r="D3" s="658"/>
    </row>
    <row r="4" spans="4:21" ht="13.2">
      <c r="D4" s="658"/>
    </row>
    <row r="5" spans="4:21" ht="13.2">
      <c r="D5" s="658"/>
    </row>
    <row r="6" spans="4:21" ht="13.2">
      <c r="D6" s="658"/>
      <c r="J6" s="838"/>
    </row>
    <row r="7" spans="4:21" ht="13.2">
      <c r="D7" s="659" t="s">
        <v>2194</v>
      </c>
    </row>
    <row r="8" spans="4:21">
      <c r="D8" s="19" t="s">
        <v>195</v>
      </c>
      <c r="E8" s="20" t="s">
        <v>196</v>
      </c>
      <c r="F8" s="18" t="s">
        <v>2000</v>
      </c>
      <c r="G8" s="18"/>
      <c r="H8" s="18"/>
      <c r="I8" s="839"/>
      <c r="J8" s="18" t="s">
        <v>2001</v>
      </c>
      <c r="K8" s="18"/>
      <c r="L8" s="18"/>
      <c r="M8" s="18"/>
      <c r="O8" s="18" t="s">
        <v>194</v>
      </c>
      <c r="P8" s="18"/>
      <c r="R8" s="1405" t="s">
        <v>2221</v>
      </c>
      <c r="S8" s="18"/>
    </row>
    <row r="9" spans="4:21" ht="12.6" thickBot="1">
      <c r="D9" s="840" t="s">
        <v>2002</v>
      </c>
      <c r="E9" s="841" t="s">
        <v>2003</v>
      </c>
      <c r="F9" s="842" t="s">
        <v>2004</v>
      </c>
      <c r="G9" s="842" t="s">
        <v>2005</v>
      </c>
      <c r="H9" s="842" t="s">
        <v>2006</v>
      </c>
      <c r="I9" s="843" t="s">
        <v>2007</v>
      </c>
      <c r="J9" s="842" t="s">
        <v>2008</v>
      </c>
      <c r="K9" s="842" t="s">
        <v>2009</v>
      </c>
      <c r="L9" s="842" t="s">
        <v>2010</v>
      </c>
      <c r="M9" s="842" t="s">
        <v>2011</v>
      </c>
      <c r="O9" s="842" t="s">
        <v>2012</v>
      </c>
      <c r="P9" s="842" t="s">
        <v>2013</v>
      </c>
      <c r="R9" s="1406" t="s">
        <v>2222</v>
      </c>
      <c r="S9" s="844" t="s">
        <v>2216</v>
      </c>
    </row>
    <row r="10" spans="4:21" ht="12.6" thickTop="1">
      <c r="D10" s="6" t="s">
        <v>2014</v>
      </c>
      <c r="E10" s="845" t="s">
        <v>2015</v>
      </c>
      <c r="F10" s="846">
        <v>10370</v>
      </c>
      <c r="G10" s="846">
        <v>10640</v>
      </c>
      <c r="H10" s="846">
        <v>10906</v>
      </c>
      <c r="I10" s="847">
        <v>11069</v>
      </c>
      <c r="J10" s="846">
        <v>11460</v>
      </c>
      <c r="K10" s="846">
        <v>11793</v>
      </c>
      <c r="L10" s="846">
        <v>12099</v>
      </c>
      <c r="M10" s="1335">
        <v>12339</v>
      </c>
      <c r="N10" s="4"/>
      <c r="O10" s="846">
        <v>11069</v>
      </c>
      <c r="P10" s="1335">
        <v>12339</v>
      </c>
      <c r="Q10" s="4"/>
      <c r="R10" s="1415">
        <v>0.11473484506278797</v>
      </c>
      <c r="S10" s="1393">
        <v>1270</v>
      </c>
    </row>
    <row r="11" spans="4:21" ht="13.2">
      <c r="D11" s="411" t="s">
        <v>2016</v>
      </c>
      <c r="E11" s="845" t="s">
        <v>2017</v>
      </c>
      <c r="F11" s="846"/>
      <c r="G11" s="848"/>
      <c r="H11" s="848"/>
      <c r="I11" s="849"/>
      <c r="J11" s="848"/>
      <c r="K11" s="848"/>
      <c r="L11" s="848"/>
      <c r="M11" s="1336"/>
      <c r="N11" s="3"/>
      <c r="O11" s="848"/>
      <c r="P11" s="1336"/>
      <c r="Q11" s="3"/>
      <c r="R11" s="1415"/>
      <c r="S11" s="1393"/>
    </row>
    <row r="12" spans="4:21" ht="13.2">
      <c r="D12" s="850" t="s">
        <v>2018</v>
      </c>
      <c r="E12" s="21" t="s">
        <v>2019</v>
      </c>
      <c r="F12" s="851">
        <v>10370</v>
      </c>
      <c r="G12" s="851">
        <v>10635</v>
      </c>
      <c r="H12" s="851">
        <v>10880</v>
      </c>
      <c r="I12" s="852">
        <v>11009</v>
      </c>
      <c r="J12" s="851">
        <v>11373</v>
      </c>
      <c r="K12" s="851">
        <v>11684</v>
      </c>
      <c r="L12" s="851">
        <v>11977</v>
      </c>
      <c r="M12" s="1337">
        <v>12166</v>
      </c>
      <c r="N12" s="16"/>
      <c r="O12" s="851">
        <v>11009</v>
      </c>
      <c r="P12" s="1337">
        <v>12166</v>
      </c>
      <c r="Q12" s="16"/>
      <c r="R12" s="1416">
        <v>0.10509583068398583</v>
      </c>
      <c r="S12" s="1394">
        <v>1157</v>
      </c>
      <c r="U12" s="853"/>
    </row>
    <row r="13" spans="4:21" ht="13.2">
      <c r="D13" s="850" t="s">
        <v>2020</v>
      </c>
      <c r="E13" s="21" t="s">
        <v>2021</v>
      </c>
      <c r="F13" s="851">
        <v>0</v>
      </c>
      <c r="G13" s="851">
        <v>5</v>
      </c>
      <c r="H13" s="851">
        <v>26</v>
      </c>
      <c r="I13" s="852">
        <v>60</v>
      </c>
      <c r="J13" s="851">
        <v>87</v>
      </c>
      <c r="K13" s="851">
        <v>109</v>
      </c>
      <c r="L13" s="851">
        <v>122</v>
      </c>
      <c r="M13" s="1337">
        <v>173</v>
      </c>
      <c r="N13" s="16"/>
      <c r="O13" s="851">
        <v>60</v>
      </c>
      <c r="P13" s="1337">
        <v>173</v>
      </c>
      <c r="Q13" s="16"/>
      <c r="R13" s="1416">
        <v>1.8833333333333333</v>
      </c>
      <c r="S13" s="1394">
        <v>113</v>
      </c>
    </row>
    <row r="14" spans="4:21" ht="13.2">
      <c r="D14" s="854"/>
      <c r="E14" s="855"/>
      <c r="F14" s="856"/>
      <c r="G14" s="857"/>
      <c r="H14" s="857"/>
      <c r="I14" s="858"/>
      <c r="J14" s="857"/>
      <c r="K14" s="857"/>
      <c r="L14" s="857"/>
      <c r="M14" s="1338"/>
      <c r="N14" s="16"/>
      <c r="O14" s="857"/>
      <c r="P14" s="1338"/>
      <c r="Q14" s="16"/>
    </row>
    <row r="15" spans="4:21" ht="13.2">
      <c r="D15" s="854"/>
      <c r="E15" s="859"/>
      <c r="F15" s="8"/>
      <c r="G15" s="857"/>
      <c r="H15" s="857"/>
      <c r="I15" s="858"/>
      <c r="J15" s="857"/>
      <c r="K15" s="857"/>
      <c r="L15" s="857"/>
      <c r="M15" s="1338"/>
      <c r="N15" s="16"/>
      <c r="O15" s="857"/>
      <c r="P15" s="1338"/>
      <c r="Q15" s="16"/>
    </row>
    <row r="16" spans="4:21" ht="13.2">
      <c r="D16" s="7" t="s">
        <v>2022</v>
      </c>
      <c r="E16" s="860" t="s">
        <v>2023</v>
      </c>
      <c r="F16" s="861">
        <v>0.11475072906541972</v>
      </c>
      <c r="G16" s="861">
        <v>9.3138759126677018E-2</v>
      </c>
      <c r="H16" s="861">
        <v>5.9524333300269072E-2</v>
      </c>
      <c r="I16" s="862">
        <v>7.1479450254503307E-2</v>
      </c>
      <c r="J16" s="861">
        <v>6.0338937227342848E-2</v>
      </c>
      <c r="K16" s="861">
        <v>6.0917525217642154E-2</v>
      </c>
      <c r="L16" s="861">
        <v>4.4782802703051905E-2</v>
      </c>
      <c r="M16" s="1339">
        <v>4.8000000000000001E-2</v>
      </c>
      <c r="N16" s="16"/>
      <c r="O16" s="861">
        <v>8.2533136245664052E-2</v>
      </c>
      <c r="P16" s="1339">
        <v>5.2999999999999999E-2</v>
      </c>
      <c r="Q16" s="16"/>
      <c r="R16" s="1417">
        <v>-294</v>
      </c>
      <c r="S16" s="1396" t="s">
        <v>2211</v>
      </c>
      <c r="T16" s="863"/>
    </row>
    <row r="17" spans="4:25" ht="13.2">
      <c r="D17" s="854"/>
      <c r="E17" s="859"/>
      <c r="F17" s="8"/>
      <c r="G17" s="857"/>
      <c r="H17" s="857"/>
      <c r="I17" s="858"/>
      <c r="J17" s="857"/>
      <c r="K17" s="857"/>
      <c r="L17" s="857"/>
      <c r="M17" s="1338"/>
      <c r="O17" s="857"/>
      <c r="P17" s="1338"/>
      <c r="R17" s="1418"/>
      <c r="S17" s="1395"/>
    </row>
    <row r="18" spans="4:25">
      <c r="D18" s="7" t="s">
        <v>2024</v>
      </c>
      <c r="E18" s="864" t="s">
        <v>2025</v>
      </c>
      <c r="F18" s="865">
        <v>5766.9818224957116</v>
      </c>
      <c r="G18" s="865">
        <v>7126.4861024448473</v>
      </c>
      <c r="H18" s="865">
        <v>7498.7631076914395</v>
      </c>
      <c r="I18" s="866">
        <v>6884.3986545883563</v>
      </c>
      <c r="J18" s="865">
        <v>6618.4691061695266</v>
      </c>
      <c r="K18" s="865">
        <v>8132.5906141327578</v>
      </c>
      <c r="L18" s="865">
        <v>8516.9132835294513</v>
      </c>
      <c r="M18" s="1340">
        <v>7866.7060242692223</v>
      </c>
      <c r="N18" s="867"/>
      <c r="O18" s="865">
        <v>27276.629687220357</v>
      </c>
      <c r="P18" s="1340">
        <v>31134.67902810096</v>
      </c>
      <c r="Q18" s="867"/>
      <c r="R18" s="1419">
        <v>0.14144157049901865</v>
      </c>
      <c r="S18" s="1397">
        <v>3858.0493408806033</v>
      </c>
    </row>
    <row r="19" spans="4:25">
      <c r="D19" s="7" t="s">
        <v>2026</v>
      </c>
      <c r="E19" s="845" t="s">
        <v>2027</v>
      </c>
      <c r="F19" s="846">
        <v>-1025.3861393400002</v>
      </c>
      <c r="G19" s="865">
        <v>-1110.5832343200004</v>
      </c>
      <c r="H19" s="865">
        <v>-1129.8799090600003</v>
      </c>
      <c r="I19" s="866">
        <v>-1110.9342220400006</v>
      </c>
      <c r="J19" s="865">
        <v>-1149.1065330000001</v>
      </c>
      <c r="K19" s="865">
        <v>-1315.7824324999999</v>
      </c>
      <c r="L19" s="865">
        <v>-1322.2029188500001</v>
      </c>
      <c r="M19" s="1340">
        <v>-1253.1408051199996</v>
      </c>
      <c r="N19" s="4"/>
      <c r="O19" s="865">
        <v>-4376.7835047600011</v>
      </c>
      <c r="P19" s="1340">
        <v>-5040.23268947</v>
      </c>
      <c r="Q19" s="4"/>
      <c r="R19" s="1419">
        <v>0.15158373357705726</v>
      </c>
      <c r="S19" s="1397">
        <v>663.44918470999892</v>
      </c>
    </row>
    <row r="20" spans="4:25" ht="22.8">
      <c r="D20" s="868" t="s">
        <v>2028</v>
      </c>
      <c r="E20" s="869" t="s">
        <v>2029</v>
      </c>
      <c r="F20" s="870">
        <v>-0.18431166374591804</v>
      </c>
      <c r="G20" s="870">
        <v>-0.16255054861204118</v>
      </c>
      <c r="H20" s="870">
        <v>-0.15674726917679532</v>
      </c>
      <c r="I20" s="871">
        <v>-0.16925629581264126</v>
      </c>
      <c r="J20" s="870">
        <v>-0.18329771368684306</v>
      </c>
      <c r="K20" s="870">
        <v>-0.1699221188385536</v>
      </c>
      <c r="L20" s="870">
        <v>-0.162590601278537</v>
      </c>
      <c r="M20" s="1341">
        <v>-0.16807538589210899</v>
      </c>
      <c r="N20" s="15"/>
      <c r="O20" s="872">
        <v>-0.16726045963940517</v>
      </c>
      <c r="P20" s="1343">
        <v>-0.170275482368694</v>
      </c>
      <c r="Q20" s="15"/>
      <c r="R20" s="1420">
        <v>30.1502272928883</v>
      </c>
      <c r="S20" s="1396" t="s">
        <v>2211</v>
      </c>
      <c r="T20" s="17"/>
      <c r="U20" s="17"/>
      <c r="V20" s="17"/>
      <c r="W20" s="17"/>
      <c r="X20" s="17"/>
      <c r="Y20" s="17"/>
    </row>
    <row r="21" spans="4:25" ht="13.2">
      <c r="D21" s="6" t="s">
        <v>2030</v>
      </c>
      <c r="E21" s="845" t="s">
        <v>2031</v>
      </c>
      <c r="F21" s="846">
        <v>518.36697609905923</v>
      </c>
      <c r="G21" s="846">
        <v>880.66959172313477</v>
      </c>
      <c r="H21" s="846">
        <v>1118.7603777543618</v>
      </c>
      <c r="I21" s="873">
        <v>986.77849025044634</v>
      </c>
      <c r="J21" s="846">
        <v>596.09411935755816</v>
      </c>
      <c r="K21" s="846">
        <v>1057.4706337915586</v>
      </c>
      <c r="L21" s="846">
        <v>1278.6766216143365</v>
      </c>
      <c r="M21" s="1335">
        <v>1133.9612759473396</v>
      </c>
      <c r="N21" s="8"/>
      <c r="O21" s="865">
        <v>3504.5754358270024</v>
      </c>
      <c r="P21" s="1340">
        <v>4066.202650710793</v>
      </c>
      <c r="Q21" s="8"/>
      <c r="R21" s="1419">
        <v>0.1602554218529067</v>
      </c>
      <c r="S21" s="1397">
        <v>561.62721488379066</v>
      </c>
    </row>
    <row r="22" spans="4:25">
      <c r="D22" s="874" t="s">
        <v>2032</v>
      </c>
      <c r="E22" s="869" t="s">
        <v>2033</v>
      </c>
      <c r="F22" s="870">
        <v>8.9885314719915552E-2</v>
      </c>
      <c r="G22" s="875">
        <v>0.12357697455145643</v>
      </c>
      <c r="H22" s="875">
        <v>0.14919265506692103</v>
      </c>
      <c r="I22" s="876">
        <v>0.14333546614020851</v>
      </c>
      <c r="J22" s="875">
        <v>9.0065256752788675E-2</v>
      </c>
      <c r="K22" s="875">
        <v>0.13002875516122669</v>
      </c>
      <c r="L22" s="875">
        <v>0.15013380775956972</v>
      </c>
      <c r="M22" s="1342">
        <v>0.14414689864461777</v>
      </c>
      <c r="N22" s="15"/>
      <c r="O22" s="872">
        <v>0.12848271491066823</v>
      </c>
      <c r="P22" s="1345">
        <v>0.13060043583686201</v>
      </c>
      <c r="Q22" s="15"/>
      <c r="R22" s="1420">
        <v>21.177209261937779</v>
      </c>
      <c r="S22" s="1396" t="s">
        <v>2211</v>
      </c>
    </row>
    <row r="23" spans="4:25" ht="13.2">
      <c r="D23" s="6" t="s">
        <v>2034</v>
      </c>
      <c r="E23" s="845" t="s">
        <v>2035</v>
      </c>
      <c r="F23" s="846">
        <v>-97.076695863388991</v>
      </c>
      <c r="G23" s="846">
        <v>175.89730786727546</v>
      </c>
      <c r="H23" s="846">
        <v>341.08240094688944</v>
      </c>
      <c r="I23" s="873">
        <v>293.75267191683838</v>
      </c>
      <c r="J23" s="846">
        <v>-76.80651587795731</v>
      </c>
      <c r="K23" s="846">
        <v>220.80520979263054</v>
      </c>
      <c r="L23" s="846">
        <v>504.78659034297766</v>
      </c>
      <c r="M23" s="1335">
        <v>354.27653244754697</v>
      </c>
      <c r="N23" s="8"/>
      <c r="O23" s="865">
        <v>713.65568486761435</v>
      </c>
      <c r="P23" s="1340">
        <v>1003.0618167051979</v>
      </c>
      <c r="Q23" s="8"/>
      <c r="R23" s="1419">
        <v>0.4055262754493007</v>
      </c>
      <c r="S23" s="1397">
        <v>289.40613183758353</v>
      </c>
    </row>
    <row r="24" spans="4:25" ht="13.2">
      <c r="D24" s="874" t="s">
        <v>2036</v>
      </c>
      <c r="E24" s="869" t="s">
        <v>2037</v>
      </c>
      <c r="F24" s="870">
        <v>-1.6833189153590604E-2</v>
      </c>
      <c r="G24" s="872">
        <v>2.4682193347283912E-2</v>
      </c>
      <c r="H24" s="872">
        <v>4.5485154824672767E-2</v>
      </c>
      <c r="I24" s="877">
        <v>4.2669329109966098E-2</v>
      </c>
      <c r="J24" s="872">
        <v>-1.1604876391484659E-2</v>
      </c>
      <c r="K24" s="872">
        <v>2.715066087415206E-2</v>
      </c>
      <c r="L24" s="872">
        <v>5.926872489346182E-2</v>
      </c>
      <c r="M24" s="1343">
        <v>4.5034927116201405E-2</v>
      </c>
      <c r="N24" s="8"/>
      <c r="O24" s="872">
        <v>2.6163631396219609E-2</v>
      </c>
      <c r="P24" s="1343">
        <v>3.2216867108213094E-2</v>
      </c>
      <c r="Q24" s="8"/>
      <c r="R24" s="1420">
        <v>60.532357119934858</v>
      </c>
      <c r="S24" s="1396" t="s">
        <v>2211</v>
      </c>
    </row>
    <row r="25" spans="4:25" ht="13.2">
      <c r="D25" s="854"/>
      <c r="E25" s="859"/>
      <c r="F25" s="8"/>
      <c r="G25" s="878"/>
      <c r="H25" s="878"/>
      <c r="I25" s="878"/>
      <c r="J25" s="878"/>
      <c r="K25" s="879"/>
      <c r="L25" s="878"/>
      <c r="M25" s="878"/>
      <c r="N25" s="8"/>
      <c r="O25" s="878"/>
      <c r="P25" s="878"/>
      <c r="Q25" s="8"/>
    </row>
    <row r="26" spans="4:25" ht="13.2">
      <c r="D26" s="7"/>
      <c r="E26" s="859"/>
      <c r="F26" s="8"/>
      <c r="G26" s="878"/>
      <c r="H26" s="878"/>
      <c r="I26" s="878"/>
      <c r="J26" s="878"/>
      <c r="K26" s="878"/>
      <c r="L26" s="878"/>
      <c r="M26" s="878"/>
      <c r="N26" s="8"/>
      <c r="O26" s="878"/>
      <c r="P26" s="878"/>
      <c r="Q26" s="8"/>
    </row>
    <row r="27" spans="4:25" ht="22.8">
      <c r="D27" s="880" t="s">
        <v>2038</v>
      </c>
      <c r="E27" s="845" t="s">
        <v>2039</v>
      </c>
      <c r="F27" s="881">
        <v>2.0955814790093639</v>
      </c>
      <c r="G27" s="881">
        <v>1.7</v>
      </c>
      <c r="H27" s="881">
        <v>1.4</v>
      </c>
      <c r="I27" s="882">
        <v>1.5020845735702537</v>
      </c>
      <c r="J27" s="881">
        <v>1.6110211308364371</v>
      </c>
      <c r="K27" s="881">
        <v>1.2119813682089347</v>
      </c>
      <c r="L27" s="881">
        <v>1</v>
      </c>
      <c r="M27" s="1344">
        <v>1</v>
      </c>
      <c r="N27" s="15"/>
      <c r="O27" s="881">
        <v>1.5020845735702537</v>
      </c>
      <c r="P27" s="1344">
        <v>1</v>
      </c>
      <c r="Q27" s="15"/>
      <c r="R27" s="1421">
        <v>-0.3342585247226566</v>
      </c>
      <c r="S27" s="1398">
        <v>-0.50208457357025371</v>
      </c>
    </row>
    <row r="28" spans="4:25" ht="22.8">
      <c r="D28" s="6" t="s">
        <v>2040</v>
      </c>
      <c r="E28" s="845" t="s">
        <v>2041</v>
      </c>
      <c r="F28" s="881">
        <v>3</v>
      </c>
      <c r="G28" s="881">
        <v>2.6</v>
      </c>
      <c r="H28" s="881">
        <v>2.4</v>
      </c>
      <c r="I28" s="882">
        <v>2.4693122976543829</v>
      </c>
      <c r="J28" s="881">
        <v>2.5389121844190061</v>
      </c>
      <c r="K28" s="881">
        <v>2.2303325060846193</v>
      </c>
      <c r="L28" s="881">
        <v>2.1</v>
      </c>
      <c r="M28" s="1344">
        <v>2.1</v>
      </c>
      <c r="N28" s="4"/>
      <c r="O28" s="881">
        <v>2.4693122976543829</v>
      </c>
      <c r="P28" s="1344">
        <v>2.1</v>
      </c>
      <c r="Q28" s="4"/>
      <c r="R28" s="1421">
        <v>-0.14956078986250348</v>
      </c>
      <c r="S28" s="1398">
        <v>-0.36931229765438278</v>
      </c>
    </row>
    <row r="29" spans="4:25" ht="13.2">
      <c r="D29" s="6" t="s">
        <v>2042</v>
      </c>
      <c r="E29" s="864" t="s">
        <v>2220</v>
      </c>
      <c r="F29" s="865">
        <v>265.53932053000017</v>
      </c>
      <c r="G29" s="846">
        <v>336.18173723164978</v>
      </c>
      <c r="H29" s="846">
        <v>355.95837898667901</v>
      </c>
      <c r="I29" s="873">
        <v>560.11085601266541</v>
      </c>
      <c r="J29" s="846">
        <v>315.41401525863972</v>
      </c>
      <c r="K29" s="846">
        <v>374.70863410136013</v>
      </c>
      <c r="L29" s="846">
        <v>310.47306187397885</v>
      </c>
      <c r="M29" s="1335">
        <v>519.48673238519348</v>
      </c>
      <c r="N29" s="867"/>
      <c r="O29" s="846">
        <v>1517.7902927609944</v>
      </c>
      <c r="P29" s="1335">
        <v>1520.0824436191722</v>
      </c>
      <c r="Q29" s="867"/>
      <c r="R29" s="1415">
        <v>1.5101894307204952E-3</v>
      </c>
      <c r="S29" s="1393">
        <v>2.2921508581778198</v>
      </c>
    </row>
    <row r="30" spans="4:25">
      <c r="D30" s="6" t="s">
        <v>2043</v>
      </c>
      <c r="E30" s="845" t="s">
        <v>2044</v>
      </c>
      <c r="F30" s="846">
        <v>320.90796422905908</v>
      </c>
      <c r="G30" s="846">
        <v>938.793957631485</v>
      </c>
      <c r="H30" s="846">
        <v>646.95434063707989</v>
      </c>
      <c r="I30" s="873">
        <v>-376.11669334221813</v>
      </c>
      <c r="J30" s="846">
        <v>90.74312944891831</v>
      </c>
      <c r="K30" s="846">
        <v>1073.9592147486128</v>
      </c>
      <c r="L30" s="846">
        <v>639.20604921065069</v>
      </c>
      <c r="M30" s="1335">
        <v>-64.033752708679913</v>
      </c>
      <c r="N30" s="4"/>
      <c r="O30" s="846">
        <v>1530.5395691554058</v>
      </c>
      <c r="P30" s="1335">
        <v>1739.8746406995078</v>
      </c>
      <c r="Q30" s="4"/>
      <c r="R30" s="1415">
        <v>0.13677207421668874</v>
      </c>
      <c r="S30" s="1393">
        <v>209.33507154410199</v>
      </c>
    </row>
    <row r="31" spans="4:25" ht="13.2">
      <c r="D31" s="883"/>
      <c r="E31" s="883"/>
      <c r="N31" s="4"/>
      <c r="Q31" s="4"/>
    </row>
    <row r="32" spans="4:25" ht="13.2">
      <c r="D32" s="884" t="s">
        <v>197</v>
      </c>
      <c r="E32" s="884" t="s">
        <v>2179</v>
      </c>
      <c r="N32" s="8"/>
      <c r="Q32" s="8"/>
    </row>
    <row r="33" spans="4:17">
      <c r="D33" s="884" t="s">
        <v>2045</v>
      </c>
      <c r="E33" s="884" t="s">
        <v>2193</v>
      </c>
      <c r="N33" s="15"/>
      <c r="Q33" s="15"/>
    </row>
    <row r="34" spans="4:17">
      <c r="D34" s="884" t="s">
        <v>2124</v>
      </c>
      <c r="E34" s="884" t="s">
        <v>2123</v>
      </c>
      <c r="N34" s="15"/>
      <c r="Q34" s="15"/>
    </row>
    <row r="35" spans="4:17">
      <c r="N35" s="15"/>
      <c r="Q35" s="15"/>
    </row>
    <row r="36" spans="4:17">
      <c r="N36" s="15"/>
      <c r="Q36" s="15"/>
    </row>
    <row r="37" spans="4:17">
      <c r="N37" s="15"/>
      <c r="Q37" s="15"/>
    </row>
    <row r="38" spans="4:17">
      <c r="N38" s="15"/>
      <c r="Q38" s="15"/>
    </row>
    <row r="2495" spans="108:109">
      <c r="DD2495" s="2" t="s">
        <v>0</v>
      </c>
      <c r="DE2495" s="2" t="s">
        <v>0</v>
      </c>
    </row>
  </sheetData>
  <hyperlinks>
    <hyperlink ref="D7" location="'Key metrics &amp; Leads &gt;&gt;&gt;'!A1" display="&lt;&lt;&lt; Back to the &quot;Key metrics &amp; Leads&quot;" xr:uid="{57132A10-246F-4AD3-8FED-375226273981}"/>
  </hyperlinks>
  <pageMargins left="0.7" right="0.7" top="0.75" bottom="0.75" header="0.3" footer="0.3"/>
  <pageSetup paperSize="9" scale="43"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87B034-666A-4EED-AD7A-0B042BEA514F}">
  <sheetPr codeName="Sheet25">
    <tabColor theme="6"/>
  </sheetPr>
  <dimension ref="D1:CO2497"/>
  <sheetViews>
    <sheetView showGridLines="0" topLeftCell="C1" zoomScale="55" zoomScaleNormal="55" zoomScaleSheetLayoutView="100" workbookViewId="0">
      <pane ySplit="9" topLeftCell="A10" activePane="bottomLeft" state="frozen"/>
      <selection activeCell="J1" sqref="J1"/>
      <selection pane="bottomLeft" activeCell="F19" sqref="F19"/>
    </sheetView>
  </sheetViews>
  <sheetFormatPr defaultColWidth="8.5546875" defaultRowHeight="12"/>
  <cols>
    <col min="1" max="3" width="4.5546875" style="2" customWidth="1"/>
    <col min="4" max="4" width="38.5546875" style="2" customWidth="1"/>
    <col min="5" max="5" width="26.5546875" style="2" customWidth="1"/>
    <col min="6" max="6" width="48" style="2" bestFit="1" customWidth="1"/>
    <col min="7" max="8" width="20.5546875" style="2" customWidth="1"/>
    <col min="9" max="9" width="20.5546875" style="416" customWidth="1"/>
    <col min="10" max="10" width="39.44140625" style="2" bestFit="1" customWidth="1"/>
    <col min="11" max="11" width="18.77734375" style="2" customWidth="1"/>
    <col min="12" max="12" width="59.21875" style="2" customWidth="1"/>
    <col min="13" max="15" width="20.5546875" style="2" customWidth="1"/>
    <col min="16" max="16384" width="8.5546875" style="2"/>
  </cols>
  <sheetData>
    <row r="1" spans="4:17" ht="13.2">
      <c r="D1" s="11"/>
    </row>
    <row r="2" spans="4:17" ht="13.2">
      <c r="D2" s="658"/>
    </row>
    <row r="3" spans="4:17" ht="13.2">
      <c r="D3" s="658"/>
    </row>
    <row r="4" spans="4:17" ht="13.2">
      <c r="D4" s="658"/>
    </row>
    <row r="5" spans="4:17" ht="13.2">
      <c r="D5" s="658"/>
    </row>
    <row r="6" spans="4:17" ht="13.2">
      <c r="D6" s="658"/>
    </row>
    <row r="7" spans="4:17" ht="13.2">
      <c r="D7" s="659" t="s">
        <v>1989</v>
      </c>
    </row>
    <row r="8" spans="4:17">
      <c r="D8" s="24" t="s">
        <v>1779</v>
      </c>
      <c r="E8" s="24"/>
      <c r="F8" s="24"/>
      <c r="G8" s="24"/>
      <c r="H8" s="24"/>
      <c r="I8" s="735"/>
      <c r="J8" s="24" t="s">
        <v>1926</v>
      </c>
      <c r="K8" s="24"/>
      <c r="L8" s="24"/>
      <c r="M8" s="24"/>
      <c r="N8" s="24"/>
      <c r="O8" s="24"/>
    </row>
    <row r="9" spans="4:17" ht="41.1" customHeight="1">
      <c r="D9" s="29" t="s">
        <v>740</v>
      </c>
      <c r="E9" s="29" t="s">
        <v>688</v>
      </c>
      <c r="F9" s="29" t="s">
        <v>741</v>
      </c>
      <c r="G9" s="29" t="s">
        <v>742</v>
      </c>
      <c r="H9" s="29" t="s">
        <v>743</v>
      </c>
      <c r="I9" s="418" t="s">
        <v>744</v>
      </c>
      <c r="J9" s="29" t="s">
        <v>202</v>
      </c>
      <c r="K9" s="29" t="s">
        <v>360</v>
      </c>
      <c r="L9" s="29" t="s">
        <v>674</v>
      </c>
      <c r="M9" s="29" t="s">
        <v>783</v>
      </c>
      <c r="N9" s="29" t="s">
        <v>784</v>
      </c>
      <c r="O9" s="29" t="s">
        <v>785</v>
      </c>
    </row>
    <row r="10" spans="4:17" ht="40.049999999999997" customHeight="1">
      <c r="D10" s="410" t="s">
        <v>745</v>
      </c>
      <c r="E10" s="23" t="s">
        <v>1</v>
      </c>
      <c r="F10" s="410" t="s">
        <v>746</v>
      </c>
      <c r="G10" s="132">
        <v>277000</v>
      </c>
      <c r="H10" s="132">
        <v>277000</v>
      </c>
      <c r="I10" s="736">
        <v>277000</v>
      </c>
      <c r="J10" s="410" t="s">
        <v>764</v>
      </c>
      <c r="K10" s="23" t="s">
        <v>675</v>
      </c>
      <c r="L10" s="410" t="s">
        <v>765</v>
      </c>
      <c r="M10" s="132">
        <v>277000</v>
      </c>
      <c r="N10" s="132">
        <v>277000</v>
      </c>
      <c r="O10" s="132">
        <v>277000</v>
      </c>
      <c r="Q10" s="22"/>
    </row>
    <row r="11" spans="4:17" ht="40.049999999999997" customHeight="1">
      <c r="D11" s="410" t="s">
        <v>747</v>
      </c>
      <c r="E11" s="23" t="s">
        <v>1</v>
      </c>
      <c r="F11" s="410" t="s">
        <v>746</v>
      </c>
      <c r="G11" s="132">
        <v>32000</v>
      </c>
      <c r="H11" s="132">
        <v>0</v>
      </c>
      <c r="I11" s="736">
        <v>0</v>
      </c>
      <c r="J11" s="410" t="s">
        <v>766</v>
      </c>
      <c r="K11" s="23" t="s">
        <v>675</v>
      </c>
      <c r="L11" s="410" t="s">
        <v>765</v>
      </c>
      <c r="M11" s="132">
        <v>32000</v>
      </c>
      <c r="N11" s="132">
        <v>0</v>
      </c>
      <c r="O11" s="132">
        <v>0</v>
      </c>
      <c r="Q11" s="22"/>
    </row>
    <row r="12" spans="4:17" ht="52.8">
      <c r="D12" s="410" t="s">
        <v>748</v>
      </c>
      <c r="E12" s="23" t="s">
        <v>1</v>
      </c>
      <c r="F12" s="410" t="s">
        <v>749</v>
      </c>
      <c r="G12" s="132">
        <v>1200</v>
      </c>
      <c r="H12" s="132">
        <v>0</v>
      </c>
      <c r="I12" s="736">
        <v>1200</v>
      </c>
      <c r="J12" s="410" t="s">
        <v>767</v>
      </c>
      <c r="K12" s="23" t="s">
        <v>675</v>
      </c>
      <c r="L12" s="410" t="s">
        <v>768</v>
      </c>
      <c r="M12" s="132">
        <v>1200</v>
      </c>
      <c r="N12" s="132">
        <v>0</v>
      </c>
      <c r="O12" s="132">
        <v>1200</v>
      </c>
      <c r="Q12" s="22"/>
    </row>
    <row r="13" spans="4:17" ht="40.049999999999997" customHeight="1">
      <c r="D13" s="410" t="s">
        <v>750</v>
      </c>
      <c r="E13" s="23" t="s">
        <v>689</v>
      </c>
      <c r="F13" s="410" t="s">
        <v>751</v>
      </c>
      <c r="G13" s="132">
        <v>47671</v>
      </c>
      <c r="H13" s="132">
        <v>47671</v>
      </c>
      <c r="I13" s="736">
        <v>47671</v>
      </c>
      <c r="J13" s="410" t="s">
        <v>769</v>
      </c>
      <c r="K13" s="23" t="s">
        <v>676</v>
      </c>
      <c r="L13" s="410" t="s">
        <v>770</v>
      </c>
      <c r="M13" s="132">
        <v>47671</v>
      </c>
      <c r="N13" s="132">
        <v>47671</v>
      </c>
      <c r="O13" s="132">
        <v>47671</v>
      </c>
      <c r="Q13" s="22"/>
    </row>
    <row r="14" spans="4:17" ht="40.049999999999997" customHeight="1">
      <c r="D14" s="639" t="s">
        <v>752</v>
      </c>
      <c r="E14" s="640" t="s">
        <v>690</v>
      </c>
      <c r="F14" s="639" t="s">
        <v>753</v>
      </c>
      <c r="G14" s="641">
        <v>10037</v>
      </c>
      <c r="H14" s="641">
        <v>10037</v>
      </c>
      <c r="I14" s="737">
        <v>10037</v>
      </c>
      <c r="J14" s="639" t="s">
        <v>771</v>
      </c>
      <c r="K14" s="640" t="s">
        <v>677</v>
      </c>
      <c r="L14" s="639" t="s">
        <v>772</v>
      </c>
      <c r="M14" s="641">
        <v>10037</v>
      </c>
      <c r="N14" s="641">
        <v>10037</v>
      </c>
      <c r="O14" s="641">
        <v>10037</v>
      </c>
      <c r="Q14" s="22"/>
    </row>
    <row r="15" spans="4:17" ht="40.049999999999997" customHeight="1" thickBot="1">
      <c r="D15" s="739" t="s">
        <v>754</v>
      </c>
      <c r="E15" s="740"/>
      <c r="F15" s="740"/>
      <c r="G15" s="740">
        <v>367908</v>
      </c>
      <c r="H15" s="740">
        <v>334708</v>
      </c>
      <c r="I15" s="741">
        <v>335908</v>
      </c>
      <c r="J15" s="739" t="s">
        <v>773</v>
      </c>
      <c r="K15" s="740"/>
      <c r="L15" s="740"/>
      <c r="M15" s="740">
        <v>367908</v>
      </c>
      <c r="N15" s="740">
        <v>334708</v>
      </c>
      <c r="O15" s="740">
        <v>335908</v>
      </c>
      <c r="Q15" s="22"/>
    </row>
    <row r="16" spans="4:17" ht="19.95" customHeight="1" thickTop="1">
      <c r="D16" s="637"/>
      <c r="E16" s="638"/>
      <c r="F16" s="638"/>
      <c r="G16" s="638"/>
      <c r="H16" s="638"/>
      <c r="I16" s="738"/>
      <c r="J16" s="637"/>
      <c r="K16" s="638"/>
      <c r="L16" s="638"/>
      <c r="M16" s="638"/>
      <c r="N16" s="638"/>
      <c r="O16" s="638"/>
      <c r="Q16" s="22"/>
    </row>
    <row r="17" spans="4:17" ht="40.049999999999997" customHeight="1">
      <c r="D17" s="410" t="s">
        <v>707</v>
      </c>
      <c r="E17" s="23" t="s">
        <v>1</v>
      </c>
      <c r="F17" s="410" t="s">
        <v>755</v>
      </c>
      <c r="G17" s="132">
        <v>429000</v>
      </c>
      <c r="H17" s="132">
        <v>0</v>
      </c>
      <c r="I17" s="736">
        <v>0</v>
      </c>
      <c r="J17" s="410" t="s">
        <v>732</v>
      </c>
      <c r="K17" s="23" t="s">
        <v>675</v>
      </c>
      <c r="L17" s="410" t="s">
        <v>774</v>
      </c>
      <c r="M17" s="132">
        <v>429000</v>
      </c>
      <c r="N17" s="132">
        <v>0</v>
      </c>
      <c r="O17" s="132">
        <v>0</v>
      </c>
      <c r="Q17" s="22"/>
    </row>
    <row r="18" spans="4:17" ht="40.049999999999997" customHeight="1" thickBot="1">
      <c r="D18" s="739" t="s">
        <v>756</v>
      </c>
      <c r="E18" s="740"/>
      <c r="F18" s="740"/>
      <c r="G18" s="740">
        <v>429000</v>
      </c>
      <c r="H18" s="740">
        <v>0</v>
      </c>
      <c r="I18" s="741">
        <v>0</v>
      </c>
      <c r="J18" s="739" t="s">
        <v>775</v>
      </c>
      <c r="K18" s="740"/>
      <c r="L18" s="740"/>
      <c r="M18" s="740">
        <v>429000</v>
      </c>
      <c r="N18" s="740">
        <v>0</v>
      </c>
      <c r="O18" s="740">
        <v>0</v>
      </c>
      <c r="Q18" s="22"/>
    </row>
    <row r="19" spans="4:17" ht="19.95" customHeight="1" thickTop="1">
      <c r="D19" s="637"/>
      <c r="E19" s="638"/>
      <c r="F19" s="638"/>
      <c r="G19" s="638"/>
      <c r="H19" s="638"/>
      <c r="I19" s="738"/>
      <c r="J19" s="637"/>
      <c r="K19" s="638"/>
      <c r="L19" s="638"/>
      <c r="M19" s="638"/>
      <c r="N19" s="638"/>
      <c r="O19" s="638"/>
      <c r="Q19" s="22"/>
    </row>
    <row r="20" spans="4:17" ht="40.049999999999997" customHeight="1">
      <c r="D20" s="410" t="s">
        <v>757</v>
      </c>
      <c r="E20" s="23" t="s">
        <v>689</v>
      </c>
      <c r="F20" s="410" t="s">
        <v>758</v>
      </c>
      <c r="G20" s="132">
        <v>14801</v>
      </c>
      <c r="H20" s="132">
        <v>988</v>
      </c>
      <c r="I20" s="736">
        <v>3948</v>
      </c>
      <c r="J20" s="410" t="s">
        <v>776</v>
      </c>
      <c r="K20" s="23" t="s">
        <v>676</v>
      </c>
      <c r="L20" s="410" t="s">
        <v>777</v>
      </c>
      <c r="M20" s="132">
        <v>14801</v>
      </c>
      <c r="N20" s="132">
        <v>988</v>
      </c>
      <c r="O20" s="132">
        <v>3948</v>
      </c>
      <c r="Q20" s="22"/>
    </row>
    <row r="21" spans="4:17" ht="40.049999999999997" customHeight="1">
      <c r="D21" s="410" t="s">
        <v>759</v>
      </c>
      <c r="E21" s="23" t="s">
        <v>690</v>
      </c>
      <c r="F21" s="410" t="s">
        <v>760</v>
      </c>
      <c r="G21" s="132">
        <v>1740</v>
      </c>
      <c r="H21" s="132">
        <v>145</v>
      </c>
      <c r="I21" s="736">
        <v>493</v>
      </c>
      <c r="J21" s="410" t="s">
        <v>778</v>
      </c>
      <c r="K21" s="23" t="s">
        <v>677</v>
      </c>
      <c r="L21" s="410" t="s">
        <v>779</v>
      </c>
      <c r="M21" s="132">
        <v>1740</v>
      </c>
      <c r="N21" s="132">
        <v>145</v>
      </c>
      <c r="O21" s="132">
        <v>493</v>
      </c>
      <c r="Q21" s="22"/>
    </row>
    <row r="22" spans="4:17" ht="40.049999999999997" customHeight="1">
      <c r="D22" s="410" t="s">
        <v>761</v>
      </c>
      <c r="E22" s="23" t="s">
        <v>691</v>
      </c>
      <c r="F22" s="410" t="s">
        <v>762</v>
      </c>
      <c r="G22" s="132">
        <v>34790</v>
      </c>
      <c r="H22" s="132">
        <v>26847</v>
      </c>
      <c r="I22" s="736">
        <v>30152</v>
      </c>
      <c r="J22" s="410" t="s">
        <v>780</v>
      </c>
      <c r="K22" s="23" t="s">
        <v>678</v>
      </c>
      <c r="L22" s="410" t="s">
        <v>781</v>
      </c>
      <c r="M22" s="132">
        <v>34790</v>
      </c>
      <c r="N22" s="132">
        <v>26847</v>
      </c>
      <c r="O22" s="132">
        <v>30152</v>
      </c>
      <c r="Q22" s="22"/>
    </row>
    <row r="23" spans="4:17" ht="40.049999999999997" customHeight="1" thickBot="1">
      <c r="D23" s="739" t="s">
        <v>763</v>
      </c>
      <c r="E23" s="740"/>
      <c r="F23" s="740"/>
      <c r="G23" s="740">
        <v>51331</v>
      </c>
      <c r="H23" s="740">
        <v>27980</v>
      </c>
      <c r="I23" s="741">
        <v>34593</v>
      </c>
      <c r="J23" s="739" t="s">
        <v>782</v>
      </c>
      <c r="K23" s="740"/>
      <c r="L23" s="740"/>
      <c r="M23" s="740">
        <v>51331</v>
      </c>
      <c r="N23" s="740">
        <v>27980</v>
      </c>
      <c r="O23" s="740">
        <v>34593</v>
      </c>
      <c r="Q23" s="22"/>
    </row>
    <row r="24" spans="4:17" ht="50.1" customHeight="1" thickTop="1">
      <c r="J24" s="15"/>
      <c r="Q24" s="22"/>
    </row>
    <row r="25" spans="4:17" ht="50.1" customHeight="1">
      <c r="J25" s="15"/>
      <c r="Q25" s="22"/>
    </row>
    <row r="26" spans="4:17" ht="50.1" customHeight="1">
      <c r="J26" s="15"/>
      <c r="Q26" s="22"/>
    </row>
    <row r="27" spans="4:17" ht="50.1" customHeight="1">
      <c r="J27" s="15"/>
      <c r="Q27" s="22"/>
    </row>
    <row r="28" spans="4:17" ht="50.1" customHeight="1">
      <c r="Q28" s="22"/>
    </row>
    <row r="29" spans="4:17" ht="50.1" customHeight="1">
      <c r="Q29" s="22"/>
    </row>
    <row r="30" spans="4:17" ht="50.1" customHeight="1">
      <c r="Q30" s="22"/>
    </row>
    <row r="31" spans="4:17" ht="50.1" customHeight="1">
      <c r="Q31" s="22"/>
    </row>
    <row r="32" spans="4:17" ht="50.1" customHeight="1">
      <c r="Q32" s="22"/>
    </row>
    <row r="33" spans="17:17" ht="50.1" customHeight="1">
      <c r="Q33" s="22"/>
    </row>
    <row r="34" spans="17:17" ht="50.1" customHeight="1">
      <c r="Q34" s="22"/>
    </row>
    <row r="35" spans="17:17" ht="50.1" customHeight="1">
      <c r="Q35" s="22"/>
    </row>
    <row r="36" spans="17:17" ht="50.1" customHeight="1">
      <c r="Q36" s="22"/>
    </row>
    <row r="2497" spans="92:93">
      <c r="CN2497" s="2" t="s">
        <v>0</v>
      </c>
      <c r="CO2497" s="2" t="s">
        <v>0</v>
      </c>
    </row>
  </sheetData>
  <hyperlinks>
    <hyperlink ref="D7" location="'CFS FY''25 notes &gt;&gt;&gt;'!A1" display="&lt;&lt;&lt; Back to the Agenda" xr:uid="{4910D6F8-0F93-403E-A7D5-F8443BD7553F}"/>
  </hyperlinks>
  <pageMargins left="0.7" right="0.7" top="0.75" bottom="0.75" header="0.3" footer="0.3"/>
  <pageSetup paperSize="9" scale="43"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38BE2-56DA-4FA3-AEAC-FC5A192C59AA}">
  <sheetPr codeName="Sheet26">
    <tabColor theme="6"/>
  </sheetPr>
  <dimension ref="D1:G21"/>
  <sheetViews>
    <sheetView showGridLines="0" zoomScale="70" zoomScaleNormal="70" workbookViewId="0">
      <pane ySplit="9" topLeftCell="A10" activePane="bottomLeft" state="frozen"/>
      <selection pane="bottomLeft" activeCell="D7" sqref="D1:D7"/>
    </sheetView>
  </sheetViews>
  <sheetFormatPr defaultColWidth="8.5546875" defaultRowHeight="12"/>
  <cols>
    <col min="1" max="3" width="4.5546875" style="2" customWidth="1"/>
    <col min="4" max="4" width="50.21875" style="2" customWidth="1"/>
    <col min="5" max="5" width="14.77734375" style="416" bestFit="1" customWidth="1"/>
    <col min="6" max="6" width="61.44140625" style="2" bestFit="1" customWidth="1"/>
    <col min="7" max="7" width="16.5546875" style="2" bestFit="1" customWidth="1"/>
    <col min="8" max="16384" width="8.5546875" style="2"/>
  </cols>
  <sheetData>
    <row r="1" spans="4:7" ht="13.2">
      <c r="D1" s="11"/>
    </row>
    <row r="2" spans="4:7" ht="13.2">
      <c r="D2" s="658"/>
    </row>
    <row r="3" spans="4:7" ht="13.2">
      <c r="D3" s="658"/>
    </row>
    <row r="4" spans="4:7" ht="13.2">
      <c r="D4" s="658"/>
    </row>
    <row r="5" spans="4:7" ht="13.2">
      <c r="D5" s="658"/>
    </row>
    <row r="6" spans="4:7" ht="13.2">
      <c r="D6" s="658"/>
    </row>
    <row r="7" spans="4:7" ht="13.2">
      <c r="D7" s="659" t="s">
        <v>1989</v>
      </c>
    </row>
    <row r="8" spans="4:7">
      <c r="D8" s="27" t="s">
        <v>1808</v>
      </c>
      <c r="E8" s="417"/>
      <c r="F8" s="27" t="s">
        <v>196</v>
      </c>
      <c r="G8" s="28"/>
    </row>
    <row r="9" spans="4:7" ht="35.1" customHeight="1">
      <c r="D9" s="29" t="s">
        <v>357</v>
      </c>
      <c r="E9" s="421" t="s">
        <v>1780</v>
      </c>
      <c r="F9" s="29" t="s">
        <v>360</v>
      </c>
      <c r="G9" s="59" t="s">
        <v>1807</v>
      </c>
    </row>
    <row r="10" spans="4:7" ht="15" customHeight="1">
      <c r="D10" s="1300" t="s">
        <v>798</v>
      </c>
      <c r="E10" s="1305" t="s">
        <v>1781</v>
      </c>
      <c r="F10" s="1300" t="s">
        <v>803</v>
      </c>
      <c r="G10" s="1308" t="s">
        <v>1781</v>
      </c>
    </row>
    <row r="11" spans="4:7" ht="15" customHeight="1">
      <c r="D11" s="1301" t="s">
        <v>799</v>
      </c>
      <c r="E11" s="1306" t="s">
        <v>1782</v>
      </c>
      <c r="F11" s="1301" t="s">
        <v>804</v>
      </c>
      <c r="G11" s="1309" t="s">
        <v>1782</v>
      </c>
    </row>
    <row r="12" spans="4:7" ht="15" customHeight="1">
      <c r="D12" s="1302" t="s">
        <v>1783</v>
      </c>
      <c r="E12" s="1303"/>
      <c r="F12" s="1302" t="s">
        <v>1797</v>
      </c>
      <c r="G12" s="1304"/>
    </row>
    <row r="13" spans="4:7" ht="14.1" customHeight="1">
      <c r="D13" s="129" t="s">
        <v>1784</v>
      </c>
      <c r="E13" s="1307" t="s">
        <v>1785</v>
      </c>
      <c r="F13" s="129" t="s">
        <v>1798</v>
      </c>
      <c r="G13" s="245" t="s">
        <v>1785</v>
      </c>
    </row>
    <row r="14" spans="4:7" ht="15" customHeight="1">
      <c r="D14" s="129" t="s">
        <v>1786</v>
      </c>
      <c r="E14" s="1307" t="s">
        <v>1787</v>
      </c>
      <c r="F14" s="129" t="s">
        <v>1799</v>
      </c>
      <c r="G14" s="245" t="s">
        <v>1787</v>
      </c>
    </row>
    <row r="15" spans="4:7" ht="15" customHeight="1">
      <c r="D15" s="129" t="s">
        <v>1788</v>
      </c>
      <c r="E15" s="1307" t="s">
        <v>1789</v>
      </c>
      <c r="F15" s="129" t="s">
        <v>1800</v>
      </c>
      <c r="G15" s="245" t="s">
        <v>1789</v>
      </c>
    </row>
    <row r="16" spans="4:7" ht="15" customHeight="1">
      <c r="D16" s="129" t="s">
        <v>1790</v>
      </c>
      <c r="E16" s="1307" t="s">
        <v>1791</v>
      </c>
      <c r="F16" s="129" t="s">
        <v>1801</v>
      </c>
      <c r="G16" s="245" t="s">
        <v>1791</v>
      </c>
    </row>
    <row r="17" spans="4:7" ht="15" customHeight="1">
      <c r="D17" s="129" t="s">
        <v>1792</v>
      </c>
      <c r="E17" s="1307" t="s">
        <v>1791</v>
      </c>
      <c r="F17" s="129" t="s">
        <v>1802</v>
      </c>
      <c r="G17" s="245" t="s">
        <v>1791</v>
      </c>
    </row>
    <row r="18" spans="4:7" ht="15" customHeight="1">
      <c r="D18" s="129" t="s">
        <v>1793</v>
      </c>
      <c r="E18" s="1307" t="s">
        <v>1787</v>
      </c>
      <c r="F18" s="129" t="s">
        <v>1803</v>
      </c>
      <c r="G18" s="245" t="s">
        <v>1787</v>
      </c>
    </row>
    <row r="19" spans="4:7" ht="15" customHeight="1">
      <c r="D19" s="129" t="s">
        <v>810</v>
      </c>
      <c r="E19" s="1307" t="s">
        <v>1787</v>
      </c>
      <c r="F19" s="129" t="s">
        <v>1804</v>
      </c>
      <c r="G19" s="245" t="s">
        <v>1787</v>
      </c>
    </row>
    <row r="20" spans="4:7" ht="15" customHeight="1">
      <c r="D20" s="129" t="s">
        <v>1794</v>
      </c>
      <c r="E20" s="1307" t="s">
        <v>1795</v>
      </c>
      <c r="F20" s="129" t="s">
        <v>1805</v>
      </c>
      <c r="G20" s="245" t="s">
        <v>1795</v>
      </c>
    </row>
    <row r="21" spans="4:7" ht="15" customHeight="1">
      <c r="D21" s="129" t="s">
        <v>1796</v>
      </c>
      <c r="E21" s="1307" t="s">
        <v>1791</v>
      </c>
      <c r="F21" s="129" t="s">
        <v>1806</v>
      </c>
      <c r="G21" s="245" t="s">
        <v>1791</v>
      </c>
    </row>
  </sheetData>
  <hyperlinks>
    <hyperlink ref="D7" location="'CFS FY''25 notes &gt;&gt;&gt;'!A1" display="&lt;&lt;&lt; Back to the Agenda" xr:uid="{9411D70C-CF8E-4A88-B792-B7BE642AE42F}"/>
  </hyperlinks>
  <pageMargins left="0.7" right="0.7" top="0.75" bottom="0.75" header="0.3" footer="0.3"/>
  <pageSetup paperSize="9" scale="45"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A472A9-CC0E-4671-8DF3-9D138132A6AF}">
  <sheetPr codeName="Sheet27">
    <tabColor theme="6"/>
  </sheetPr>
  <dimension ref="D1:O50"/>
  <sheetViews>
    <sheetView showGridLines="0" zoomScale="70" zoomScaleNormal="70" workbookViewId="0">
      <pane ySplit="9" topLeftCell="A10" activePane="bottomLeft" state="frozen"/>
      <selection pane="bottomLeft" activeCell="D7" sqref="D1:D7"/>
    </sheetView>
  </sheetViews>
  <sheetFormatPr defaultColWidth="8.5546875" defaultRowHeight="12"/>
  <cols>
    <col min="1" max="3" width="4.5546875" style="2" customWidth="1"/>
    <col min="4" max="4" width="46" style="2" customWidth="1"/>
    <col min="5" max="8" width="20.5546875" style="2" customWidth="1"/>
    <col min="9" max="9" width="20.5546875" style="469" customWidth="1"/>
    <col min="10" max="10" width="38.44140625" style="2" customWidth="1"/>
    <col min="11" max="14" width="20.5546875" style="2" customWidth="1"/>
    <col min="15" max="15" width="20.5546875" style="134" customWidth="1"/>
    <col min="16" max="16384" width="8.5546875" style="2"/>
  </cols>
  <sheetData>
    <row r="1" spans="4:15" ht="13.2">
      <c r="D1" s="11"/>
    </row>
    <row r="2" spans="4:15" ht="13.2">
      <c r="D2" s="658"/>
    </row>
    <row r="3" spans="4:15" ht="13.2">
      <c r="D3" s="658"/>
    </row>
    <row r="4" spans="4:15" ht="13.2">
      <c r="D4" s="658"/>
    </row>
    <row r="5" spans="4:15" ht="13.2">
      <c r="D5" s="658"/>
    </row>
    <row r="6" spans="4:15" ht="13.2">
      <c r="D6" s="658"/>
    </row>
    <row r="7" spans="4:15" ht="13.2">
      <c r="D7" s="659" t="s">
        <v>1989</v>
      </c>
    </row>
    <row r="8" spans="4:15">
      <c r="D8" s="27" t="s">
        <v>1779</v>
      </c>
      <c r="E8" s="28">
        <v>2025</v>
      </c>
      <c r="F8" s="28"/>
      <c r="G8" s="28"/>
      <c r="H8" s="28"/>
      <c r="I8" s="417"/>
      <c r="J8" s="27" t="s">
        <v>1926</v>
      </c>
      <c r="K8" s="28">
        <v>2025</v>
      </c>
      <c r="L8" s="28"/>
      <c r="M8" s="28"/>
      <c r="N8" s="28"/>
      <c r="O8" s="28"/>
    </row>
    <row r="9" spans="4:15" ht="45.6" customHeight="1">
      <c r="D9" s="29" t="s">
        <v>357</v>
      </c>
      <c r="E9" s="59" t="s">
        <v>798</v>
      </c>
      <c r="F9" s="116" t="s">
        <v>799</v>
      </c>
      <c r="G9" s="116" t="s">
        <v>800</v>
      </c>
      <c r="H9" s="116" t="s">
        <v>801</v>
      </c>
      <c r="I9" s="470" t="s">
        <v>410</v>
      </c>
      <c r="J9" s="29" t="s">
        <v>360</v>
      </c>
      <c r="K9" s="59" t="s">
        <v>803</v>
      </c>
      <c r="L9" s="116" t="s">
        <v>804</v>
      </c>
      <c r="M9" s="116" t="s">
        <v>805</v>
      </c>
      <c r="N9" s="116" t="s">
        <v>806</v>
      </c>
      <c r="O9" s="1289" t="s">
        <v>421</v>
      </c>
    </row>
    <row r="10" spans="4:15" ht="15" customHeight="1">
      <c r="D10" s="627" t="s">
        <v>720</v>
      </c>
      <c r="E10" s="629">
        <v>69923</v>
      </c>
      <c r="F10" s="629">
        <v>847262</v>
      </c>
      <c r="G10" s="629">
        <v>2471237</v>
      </c>
      <c r="H10" s="629">
        <v>551342</v>
      </c>
      <c r="I10" s="632">
        <v>3939764</v>
      </c>
      <c r="J10" s="627" t="s">
        <v>722</v>
      </c>
      <c r="K10" s="629">
        <v>69923</v>
      </c>
      <c r="L10" s="629">
        <v>847262</v>
      </c>
      <c r="M10" s="629">
        <v>2471237</v>
      </c>
      <c r="N10" s="629">
        <v>551342</v>
      </c>
      <c r="O10" s="629">
        <v>3939764</v>
      </c>
    </row>
    <row r="11" spans="4:15" ht="15" customHeight="1">
      <c r="D11" s="1137" t="s">
        <v>711</v>
      </c>
      <c r="E11" s="1297">
        <v>69923</v>
      </c>
      <c r="F11" s="1297">
        <v>1287381</v>
      </c>
      <c r="G11" s="1297">
        <v>4231047</v>
      </c>
      <c r="H11" s="1297">
        <v>557812</v>
      </c>
      <c r="I11" s="1298">
        <v>6146163</v>
      </c>
      <c r="J11" s="1310" t="s">
        <v>686</v>
      </c>
      <c r="K11" s="1297">
        <v>69923</v>
      </c>
      <c r="L11" s="1297">
        <v>1287381</v>
      </c>
      <c r="M11" s="1297">
        <v>4231047</v>
      </c>
      <c r="N11" s="1297">
        <v>557812</v>
      </c>
      <c r="O11" s="1299">
        <v>6146163</v>
      </c>
    </row>
    <row r="12" spans="4:15" ht="15" customHeight="1">
      <c r="D12" s="129" t="s">
        <v>786</v>
      </c>
      <c r="E12" s="120">
        <v>0</v>
      </c>
      <c r="F12" s="120">
        <v>-440119</v>
      </c>
      <c r="G12" s="120">
        <v>-1733584</v>
      </c>
      <c r="H12" s="120">
        <v>0</v>
      </c>
      <c r="I12" s="472">
        <v>-2173703</v>
      </c>
      <c r="J12" s="129" t="s">
        <v>723</v>
      </c>
      <c r="K12" s="120">
        <v>0</v>
      </c>
      <c r="L12" s="120">
        <v>-440119</v>
      </c>
      <c r="M12" s="120">
        <v>-1733584</v>
      </c>
      <c r="N12" s="120">
        <v>0</v>
      </c>
      <c r="O12" s="136">
        <v>-2173703</v>
      </c>
    </row>
    <row r="13" spans="4:15" ht="15" customHeight="1">
      <c r="D13" s="129" t="s">
        <v>713</v>
      </c>
      <c r="E13" s="122">
        <v>0</v>
      </c>
      <c r="F13" s="122">
        <v>0</v>
      </c>
      <c r="G13" s="122">
        <v>-26226</v>
      </c>
      <c r="H13" s="122">
        <v>-6470</v>
      </c>
      <c r="I13" s="473">
        <v>-32696</v>
      </c>
      <c r="J13" s="129" t="s">
        <v>724</v>
      </c>
      <c r="K13" s="122">
        <v>0</v>
      </c>
      <c r="L13" s="122">
        <v>0</v>
      </c>
      <c r="M13" s="122">
        <v>-26226</v>
      </c>
      <c r="N13" s="122">
        <v>-6470</v>
      </c>
      <c r="O13" s="137">
        <v>-32696</v>
      </c>
    </row>
    <row r="14" spans="4:15" ht="15" customHeight="1">
      <c r="D14" s="627" t="s">
        <v>720</v>
      </c>
      <c r="E14" s="629">
        <v>69923</v>
      </c>
      <c r="F14" s="629">
        <v>847262</v>
      </c>
      <c r="G14" s="629">
        <v>2471237</v>
      </c>
      <c r="H14" s="629">
        <v>551342</v>
      </c>
      <c r="I14" s="632">
        <v>3939764</v>
      </c>
      <c r="J14" s="627" t="s">
        <v>722</v>
      </c>
      <c r="K14" s="629">
        <v>69923</v>
      </c>
      <c r="L14" s="629">
        <v>847262</v>
      </c>
      <c r="M14" s="629">
        <v>2471237</v>
      </c>
      <c r="N14" s="629">
        <v>551342</v>
      </c>
      <c r="O14" s="629">
        <v>3939764</v>
      </c>
    </row>
    <row r="15" spans="4:15" ht="15" customHeight="1">
      <c r="D15" s="78" t="s">
        <v>715</v>
      </c>
      <c r="E15" s="83">
        <v>47596</v>
      </c>
      <c r="F15" s="83">
        <v>234</v>
      </c>
      <c r="G15" s="83">
        <v>7977</v>
      </c>
      <c r="H15" s="83">
        <v>1212359</v>
      </c>
      <c r="I15" s="474">
        <v>1268166</v>
      </c>
      <c r="J15" s="78" t="s">
        <v>725</v>
      </c>
      <c r="K15" s="83">
        <v>47596</v>
      </c>
      <c r="L15" s="83">
        <v>234</v>
      </c>
      <c r="M15" s="83">
        <v>7977</v>
      </c>
      <c r="N15" s="83">
        <v>1212359</v>
      </c>
      <c r="O15" s="126">
        <v>1268166</v>
      </c>
    </row>
    <row r="16" spans="4:15" ht="15" customHeight="1">
      <c r="D16" s="78" t="s">
        <v>716</v>
      </c>
      <c r="E16" s="83">
        <v>0</v>
      </c>
      <c r="F16" s="83">
        <v>-1615</v>
      </c>
      <c r="G16" s="83">
        <v>-4378</v>
      </c>
      <c r="H16" s="83">
        <v>-7290</v>
      </c>
      <c r="I16" s="474">
        <v>-13283</v>
      </c>
      <c r="J16" s="78" t="s">
        <v>726</v>
      </c>
      <c r="K16" s="83">
        <v>0</v>
      </c>
      <c r="L16" s="83">
        <v>-1615</v>
      </c>
      <c r="M16" s="83">
        <v>-4378</v>
      </c>
      <c r="N16" s="83">
        <v>-7290</v>
      </c>
      <c r="O16" s="126">
        <v>-13283</v>
      </c>
    </row>
    <row r="17" spans="4:15" ht="15" customHeight="1">
      <c r="D17" s="129" t="s">
        <v>793</v>
      </c>
      <c r="E17" s="140">
        <v>0</v>
      </c>
      <c r="F17" s="140">
        <v>-35843</v>
      </c>
      <c r="G17" s="140">
        <v>-151574</v>
      </c>
      <c r="H17" s="140">
        <v>-9048</v>
      </c>
      <c r="I17" s="475">
        <v>-196465</v>
      </c>
      <c r="J17" s="146" t="s">
        <v>686</v>
      </c>
      <c r="K17" s="140">
        <v>0</v>
      </c>
      <c r="L17" s="140">
        <v>-35843</v>
      </c>
      <c r="M17" s="140">
        <v>-151574</v>
      </c>
      <c r="N17" s="140">
        <v>-9048</v>
      </c>
      <c r="O17" s="143">
        <v>-196465</v>
      </c>
    </row>
    <row r="18" spans="4:15" ht="15" customHeight="1">
      <c r="D18" s="129" t="s">
        <v>786</v>
      </c>
      <c r="E18" s="141">
        <v>0</v>
      </c>
      <c r="F18" s="141">
        <v>34228</v>
      </c>
      <c r="G18" s="141">
        <v>144326</v>
      </c>
      <c r="H18" s="141">
        <v>0</v>
      </c>
      <c r="I18" s="476">
        <v>178554</v>
      </c>
      <c r="J18" s="147" t="s">
        <v>723</v>
      </c>
      <c r="K18" s="141">
        <v>0</v>
      </c>
      <c r="L18" s="141">
        <v>34228</v>
      </c>
      <c r="M18" s="141">
        <v>144326</v>
      </c>
      <c r="N18" s="141">
        <v>0</v>
      </c>
      <c r="O18" s="144">
        <v>178554</v>
      </c>
    </row>
    <row r="19" spans="4:15" ht="15" customHeight="1">
      <c r="D19" s="129" t="s">
        <v>713</v>
      </c>
      <c r="E19" s="142">
        <v>0</v>
      </c>
      <c r="F19" s="142">
        <v>0</v>
      </c>
      <c r="G19" s="142">
        <v>2870</v>
      </c>
      <c r="H19" s="142">
        <v>1758</v>
      </c>
      <c r="I19" s="477">
        <v>4628</v>
      </c>
      <c r="J19" s="148" t="s">
        <v>724</v>
      </c>
      <c r="K19" s="142">
        <v>0</v>
      </c>
      <c r="L19" s="142">
        <v>0</v>
      </c>
      <c r="M19" s="142">
        <v>2870</v>
      </c>
      <c r="N19" s="142">
        <v>1758</v>
      </c>
      <c r="O19" s="145">
        <v>4628</v>
      </c>
    </row>
    <row r="20" spans="4:15" ht="15" customHeight="1">
      <c r="D20" s="78" t="s">
        <v>802</v>
      </c>
      <c r="E20" s="83">
        <v>0</v>
      </c>
      <c r="F20" s="83">
        <v>406459</v>
      </c>
      <c r="G20" s="83">
        <v>979679</v>
      </c>
      <c r="H20" s="83">
        <v>-1386138</v>
      </c>
      <c r="I20" s="474">
        <v>0</v>
      </c>
      <c r="J20" s="78" t="s">
        <v>807</v>
      </c>
      <c r="K20" s="83">
        <v>0</v>
      </c>
      <c r="L20" s="83">
        <v>406459</v>
      </c>
      <c r="M20" s="83">
        <v>979679</v>
      </c>
      <c r="N20" s="83">
        <v>-1386138</v>
      </c>
      <c r="O20" s="126">
        <v>0</v>
      </c>
    </row>
    <row r="21" spans="4:15" ht="15" customHeight="1">
      <c r="D21" s="78" t="s">
        <v>790</v>
      </c>
      <c r="E21" s="83">
        <v>0</v>
      </c>
      <c r="F21" s="83">
        <v>-151762</v>
      </c>
      <c r="G21" s="83">
        <v>-598943</v>
      </c>
      <c r="H21" s="83">
        <v>0</v>
      </c>
      <c r="I21" s="474">
        <v>-750705</v>
      </c>
      <c r="J21" s="78" t="s">
        <v>20</v>
      </c>
      <c r="K21" s="83">
        <v>0</v>
      </c>
      <c r="L21" s="83">
        <v>-151762</v>
      </c>
      <c r="M21" s="83">
        <v>-598943</v>
      </c>
      <c r="N21" s="83">
        <v>0</v>
      </c>
      <c r="O21" s="126">
        <v>-750705</v>
      </c>
    </row>
    <row r="22" spans="4:15" ht="15" customHeight="1">
      <c r="D22" s="78" t="s">
        <v>698</v>
      </c>
      <c r="E22" s="83">
        <v>0</v>
      </c>
      <c r="F22" s="83">
        <v>0</v>
      </c>
      <c r="G22" s="83">
        <v>-1945</v>
      </c>
      <c r="H22" s="83">
        <v>-82</v>
      </c>
      <c r="I22" s="474">
        <v>-2027</v>
      </c>
      <c r="J22" s="78" t="s">
        <v>724</v>
      </c>
      <c r="K22" s="83">
        <v>0</v>
      </c>
      <c r="L22" s="83">
        <v>0</v>
      </c>
      <c r="M22" s="83">
        <v>-1945</v>
      </c>
      <c r="N22" s="83">
        <v>-82</v>
      </c>
      <c r="O22" s="126">
        <v>-2027</v>
      </c>
    </row>
    <row r="23" spans="4:15" ht="15" customHeight="1">
      <c r="D23" s="78" t="s">
        <v>719</v>
      </c>
      <c r="E23" s="83">
        <v>0</v>
      </c>
      <c r="F23" s="83">
        <v>-693</v>
      </c>
      <c r="G23" s="83">
        <v>-1747</v>
      </c>
      <c r="H23" s="83">
        <v>-1199</v>
      </c>
      <c r="I23" s="474">
        <v>-3639</v>
      </c>
      <c r="J23" s="78" t="s">
        <v>623</v>
      </c>
      <c r="K23" s="83">
        <v>0</v>
      </c>
      <c r="L23" s="83">
        <v>-693</v>
      </c>
      <c r="M23" s="83">
        <v>-1747</v>
      </c>
      <c r="N23" s="83">
        <v>-1199</v>
      </c>
      <c r="O23" s="126">
        <v>-3639</v>
      </c>
    </row>
    <row r="24" spans="4:15">
      <c r="D24" s="633" t="s">
        <v>721</v>
      </c>
      <c r="E24" s="634">
        <v>117519</v>
      </c>
      <c r="F24" s="634">
        <v>1099885</v>
      </c>
      <c r="G24" s="634">
        <v>2851880</v>
      </c>
      <c r="H24" s="634">
        <v>368992</v>
      </c>
      <c r="I24" s="634">
        <v>4438276</v>
      </c>
      <c r="J24" s="633" t="s">
        <v>729</v>
      </c>
      <c r="K24" s="634">
        <v>117519</v>
      </c>
      <c r="L24" s="634">
        <v>1099885</v>
      </c>
      <c r="M24" s="634">
        <v>2851880</v>
      </c>
      <c r="N24" s="634">
        <v>368992</v>
      </c>
      <c r="O24" s="634">
        <v>4438276</v>
      </c>
    </row>
    <row r="25" spans="4:15">
      <c r="D25" s="129" t="s">
        <v>793</v>
      </c>
      <c r="E25" s="127">
        <v>117519</v>
      </c>
      <c r="F25" s="127">
        <v>1657736</v>
      </c>
      <c r="G25" s="127">
        <v>5065215</v>
      </c>
      <c r="H25" s="127">
        <v>373786</v>
      </c>
      <c r="I25" s="478">
        <v>7214256</v>
      </c>
      <c r="J25" s="129" t="s">
        <v>686</v>
      </c>
      <c r="K25" s="127">
        <v>117519</v>
      </c>
      <c r="L25" s="127">
        <v>1657736</v>
      </c>
      <c r="M25" s="127">
        <v>5065215</v>
      </c>
      <c r="N25" s="127">
        <v>373786</v>
      </c>
      <c r="O25" s="138">
        <v>7214256</v>
      </c>
    </row>
    <row r="26" spans="4:15">
      <c r="D26" s="129" t="s">
        <v>786</v>
      </c>
      <c r="E26" s="120">
        <v>0</v>
      </c>
      <c r="F26" s="120">
        <v>-557851</v>
      </c>
      <c r="G26" s="120">
        <v>-2188046</v>
      </c>
      <c r="H26" s="120">
        <v>0</v>
      </c>
      <c r="I26" s="472">
        <v>-2745897</v>
      </c>
      <c r="J26" s="129" t="s">
        <v>723</v>
      </c>
      <c r="K26" s="120">
        <v>0</v>
      </c>
      <c r="L26" s="120">
        <v>-557851</v>
      </c>
      <c r="M26" s="120">
        <v>-2188046</v>
      </c>
      <c r="N26" s="120">
        <v>0</v>
      </c>
      <c r="O26" s="136">
        <v>-2745897</v>
      </c>
    </row>
    <row r="27" spans="4:15" ht="13.2">
      <c r="D27" s="129" t="s">
        <v>713</v>
      </c>
      <c r="E27" s="128">
        <v>0</v>
      </c>
      <c r="F27" s="128">
        <v>0</v>
      </c>
      <c r="G27" s="128">
        <v>-25289</v>
      </c>
      <c r="H27" s="128">
        <v>-4794</v>
      </c>
      <c r="I27" s="479">
        <v>-30083</v>
      </c>
      <c r="J27" s="129" t="s">
        <v>724</v>
      </c>
      <c r="K27" s="128">
        <v>0</v>
      </c>
      <c r="L27" s="128">
        <v>0</v>
      </c>
      <c r="M27" s="128">
        <v>-25289</v>
      </c>
      <c r="N27" s="128">
        <v>-4794</v>
      </c>
      <c r="O27" s="139">
        <v>-30083</v>
      </c>
    </row>
    <row r="31" spans="4:15">
      <c r="D31" s="27" t="s">
        <v>1779</v>
      </c>
      <c r="E31" s="28">
        <v>2024</v>
      </c>
      <c r="F31" s="28"/>
      <c r="G31" s="28"/>
      <c r="H31" s="28"/>
      <c r="I31" s="417"/>
      <c r="J31" s="27" t="s">
        <v>1926</v>
      </c>
      <c r="K31" s="28">
        <v>2024</v>
      </c>
      <c r="L31" s="28"/>
      <c r="M31" s="28"/>
      <c r="N31" s="28"/>
      <c r="O31" s="28"/>
    </row>
    <row r="32" spans="4:15" ht="45.6" customHeight="1">
      <c r="D32" s="29" t="s">
        <v>357</v>
      </c>
      <c r="E32" s="59" t="s">
        <v>798</v>
      </c>
      <c r="F32" s="116" t="s">
        <v>799</v>
      </c>
      <c r="G32" s="116" t="s">
        <v>800</v>
      </c>
      <c r="H32" s="116" t="s">
        <v>801</v>
      </c>
      <c r="I32" s="470" t="s">
        <v>410</v>
      </c>
      <c r="J32" s="29" t="s">
        <v>360</v>
      </c>
      <c r="K32" s="59" t="s">
        <v>803</v>
      </c>
      <c r="L32" s="116" t="s">
        <v>804</v>
      </c>
      <c r="M32" s="116" t="s">
        <v>805</v>
      </c>
      <c r="N32" s="116" t="s">
        <v>806</v>
      </c>
      <c r="O32" s="1289" t="s">
        <v>421</v>
      </c>
    </row>
    <row r="33" spans="4:15">
      <c r="D33" s="627" t="s">
        <v>738</v>
      </c>
      <c r="E33" s="629">
        <v>51972</v>
      </c>
      <c r="F33" s="629">
        <v>701555</v>
      </c>
      <c r="G33" s="629">
        <v>2069634</v>
      </c>
      <c r="H33" s="629">
        <v>569123</v>
      </c>
      <c r="I33" s="632">
        <v>3392284</v>
      </c>
      <c r="J33" s="627" t="s">
        <v>736</v>
      </c>
      <c r="K33" s="629">
        <v>51972</v>
      </c>
      <c r="L33" s="629">
        <v>701555</v>
      </c>
      <c r="M33" s="629">
        <v>2069634</v>
      </c>
      <c r="N33" s="629">
        <v>569123</v>
      </c>
      <c r="O33" s="629">
        <v>3392284</v>
      </c>
    </row>
    <row r="34" spans="4:15">
      <c r="D34" s="1137" t="s">
        <v>711</v>
      </c>
      <c r="E34" s="1297">
        <v>51972</v>
      </c>
      <c r="F34" s="1297">
        <v>1049303</v>
      </c>
      <c r="G34" s="1297">
        <v>3453997</v>
      </c>
      <c r="H34" s="1297">
        <v>569123</v>
      </c>
      <c r="I34" s="1298">
        <v>5124395</v>
      </c>
      <c r="J34" s="1310" t="s">
        <v>686</v>
      </c>
      <c r="K34" s="1297">
        <v>51972</v>
      </c>
      <c r="L34" s="1297">
        <v>1049303</v>
      </c>
      <c r="M34" s="1297">
        <v>3453997</v>
      </c>
      <c r="N34" s="1297">
        <v>569123</v>
      </c>
      <c r="O34" s="1299">
        <v>5124395</v>
      </c>
    </row>
    <row r="35" spans="4:15">
      <c r="D35" s="129" t="s">
        <v>786</v>
      </c>
      <c r="E35" s="120">
        <v>0</v>
      </c>
      <c r="F35" s="120">
        <v>-347748</v>
      </c>
      <c r="G35" s="120">
        <v>-1366919</v>
      </c>
      <c r="H35" s="120">
        <v>0</v>
      </c>
      <c r="I35" s="472">
        <v>-1714667</v>
      </c>
      <c r="J35" s="129" t="s">
        <v>723</v>
      </c>
      <c r="K35" s="120">
        <v>0</v>
      </c>
      <c r="L35" s="120">
        <v>-347748</v>
      </c>
      <c r="M35" s="120">
        <v>-1366919</v>
      </c>
      <c r="N35" s="120">
        <v>0</v>
      </c>
      <c r="O35" s="136">
        <v>-1714667</v>
      </c>
    </row>
    <row r="36" spans="4:15" ht="13.2">
      <c r="D36" s="129" t="s">
        <v>713</v>
      </c>
      <c r="E36" s="122">
        <v>0</v>
      </c>
      <c r="F36" s="122">
        <v>0</v>
      </c>
      <c r="G36" s="122">
        <v>-17444</v>
      </c>
      <c r="H36" s="122">
        <v>0</v>
      </c>
      <c r="I36" s="473">
        <v>-17444</v>
      </c>
      <c r="J36" s="129" t="s">
        <v>724</v>
      </c>
      <c r="K36" s="122">
        <v>0</v>
      </c>
      <c r="L36" s="122">
        <v>0</v>
      </c>
      <c r="M36" s="122">
        <v>-17444</v>
      </c>
      <c r="N36" s="122">
        <v>0</v>
      </c>
      <c r="O36" s="137">
        <v>-17444</v>
      </c>
    </row>
    <row r="37" spans="4:15">
      <c r="D37" s="627" t="s">
        <v>738</v>
      </c>
      <c r="E37" s="629">
        <v>51972</v>
      </c>
      <c r="F37" s="629">
        <v>701555</v>
      </c>
      <c r="G37" s="629">
        <v>2069634</v>
      </c>
      <c r="H37" s="629">
        <v>569123</v>
      </c>
      <c r="I37" s="632">
        <v>3392284</v>
      </c>
      <c r="J37" s="627" t="s">
        <v>736</v>
      </c>
      <c r="K37" s="629">
        <v>51972</v>
      </c>
      <c r="L37" s="629">
        <v>701555</v>
      </c>
      <c r="M37" s="629">
        <v>2069634</v>
      </c>
      <c r="N37" s="629">
        <v>569123</v>
      </c>
      <c r="O37" s="629">
        <v>3392284</v>
      </c>
    </row>
    <row r="38" spans="4:15" ht="13.2">
      <c r="D38" s="78" t="s">
        <v>714</v>
      </c>
      <c r="E38" s="83">
        <v>0</v>
      </c>
      <c r="F38" s="83">
        <v>0</v>
      </c>
      <c r="G38" s="83">
        <v>2651</v>
      </c>
      <c r="H38" s="83">
        <v>820</v>
      </c>
      <c r="I38" s="474">
        <v>3471</v>
      </c>
      <c r="J38" s="78" t="s">
        <v>548</v>
      </c>
      <c r="K38" s="83">
        <v>0</v>
      </c>
      <c r="L38" s="83">
        <v>0</v>
      </c>
      <c r="M38" s="83">
        <v>2651</v>
      </c>
      <c r="N38" s="83">
        <v>820</v>
      </c>
      <c r="O38" s="126">
        <v>3471</v>
      </c>
    </row>
    <row r="39" spans="4:15" ht="13.2">
      <c r="D39" s="78" t="s">
        <v>715</v>
      </c>
      <c r="E39" s="83">
        <v>17951</v>
      </c>
      <c r="F39" s="83">
        <v>44</v>
      </c>
      <c r="G39" s="83">
        <v>6399</v>
      </c>
      <c r="H39" s="83">
        <v>1299462</v>
      </c>
      <c r="I39" s="474">
        <v>1323856</v>
      </c>
      <c r="J39" s="78" t="s">
        <v>725</v>
      </c>
      <c r="K39" s="83">
        <v>17951</v>
      </c>
      <c r="L39" s="83">
        <v>44</v>
      </c>
      <c r="M39" s="83">
        <v>6399</v>
      </c>
      <c r="N39" s="83">
        <v>1299462</v>
      </c>
      <c r="O39" s="126">
        <v>1323856</v>
      </c>
    </row>
    <row r="40" spans="4:15" ht="13.2">
      <c r="D40" s="78" t="s">
        <v>716</v>
      </c>
      <c r="E40" s="83">
        <v>0</v>
      </c>
      <c r="F40" s="83">
        <v>-110454</v>
      </c>
      <c r="G40" s="83">
        <v>-5621</v>
      </c>
      <c r="H40" s="83">
        <v>-1600</v>
      </c>
      <c r="I40" s="474">
        <v>-117675</v>
      </c>
      <c r="J40" s="78" t="s">
        <v>726</v>
      </c>
      <c r="K40" s="83">
        <v>0</v>
      </c>
      <c r="L40" s="83">
        <v>-110454</v>
      </c>
      <c r="M40" s="83">
        <v>-5621</v>
      </c>
      <c r="N40" s="83">
        <v>-1600</v>
      </c>
      <c r="O40" s="126">
        <v>-117675</v>
      </c>
    </row>
    <row r="41" spans="4:15">
      <c r="D41" s="146" t="s">
        <v>793</v>
      </c>
      <c r="E41" s="140">
        <v>0</v>
      </c>
      <c r="F41" s="140">
        <v>-144177</v>
      </c>
      <c r="G41" s="140">
        <v>-159298</v>
      </c>
      <c r="H41" s="143">
        <v>-1600</v>
      </c>
      <c r="I41" s="475">
        <v>-305075</v>
      </c>
      <c r="J41" s="146" t="s">
        <v>686</v>
      </c>
      <c r="K41" s="140">
        <v>0</v>
      </c>
      <c r="L41" s="140">
        <v>-144177</v>
      </c>
      <c r="M41" s="140">
        <v>-159298</v>
      </c>
      <c r="N41" s="143">
        <v>-1600</v>
      </c>
      <c r="O41" s="143">
        <v>-305075</v>
      </c>
    </row>
    <row r="42" spans="4:15">
      <c r="D42" s="147" t="s">
        <v>786</v>
      </c>
      <c r="E42" s="141">
        <v>0</v>
      </c>
      <c r="F42" s="141">
        <v>33723</v>
      </c>
      <c r="G42" s="141">
        <v>153677</v>
      </c>
      <c r="H42" s="144">
        <v>0</v>
      </c>
      <c r="I42" s="476">
        <v>187400</v>
      </c>
      <c r="J42" s="147" t="s">
        <v>723</v>
      </c>
      <c r="K42" s="141">
        <v>0</v>
      </c>
      <c r="L42" s="141">
        <v>33723</v>
      </c>
      <c r="M42" s="141">
        <v>153677</v>
      </c>
      <c r="N42" s="144">
        <v>0</v>
      </c>
      <c r="O42" s="144">
        <v>187400</v>
      </c>
    </row>
    <row r="43" spans="4:15" ht="13.2">
      <c r="D43" s="78" t="s">
        <v>802</v>
      </c>
      <c r="E43" s="83">
        <v>0</v>
      </c>
      <c r="F43" s="83">
        <v>382341</v>
      </c>
      <c r="G43" s="83">
        <v>927516</v>
      </c>
      <c r="H43" s="83">
        <v>-1309857</v>
      </c>
      <c r="I43" s="474">
        <v>0</v>
      </c>
      <c r="J43" s="78" t="s">
        <v>807</v>
      </c>
      <c r="K43" s="83">
        <v>0</v>
      </c>
      <c r="L43" s="83">
        <v>382341</v>
      </c>
      <c r="M43" s="83">
        <v>927516</v>
      </c>
      <c r="N43" s="83">
        <v>-1309857</v>
      </c>
      <c r="O43" s="126">
        <v>0</v>
      </c>
    </row>
    <row r="44" spans="4:15" ht="13.2">
      <c r="D44" s="78" t="s">
        <v>790</v>
      </c>
      <c r="E44" s="83">
        <v>0</v>
      </c>
      <c r="F44" s="83">
        <v>-126097</v>
      </c>
      <c r="G44" s="83">
        <v>-520356</v>
      </c>
      <c r="H44" s="83">
        <v>0</v>
      </c>
      <c r="I44" s="474">
        <v>-646453</v>
      </c>
      <c r="J44" s="78" t="s">
        <v>20</v>
      </c>
      <c r="K44" s="83">
        <v>0</v>
      </c>
      <c r="L44" s="83">
        <v>-126097</v>
      </c>
      <c r="M44" s="83">
        <v>-520356</v>
      </c>
      <c r="N44" s="83">
        <v>0</v>
      </c>
      <c r="O44" s="126">
        <v>-646453</v>
      </c>
    </row>
    <row r="45" spans="4:15" ht="13.2">
      <c r="D45" s="78" t="s">
        <v>698</v>
      </c>
      <c r="E45" s="83">
        <v>0</v>
      </c>
      <c r="F45" s="83">
        <v>0</v>
      </c>
      <c r="G45" s="83">
        <v>-8782</v>
      </c>
      <c r="H45" s="83">
        <v>-6470</v>
      </c>
      <c r="I45" s="474">
        <v>-15252</v>
      </c>
      <c r="J45" s="78" t="s">
        <v>724</v>
      </c>
      <c r="K45" s="83">
        <v>0</v>
      </c>
      <c r="L45" s="83">
        <v>0</v>
      </c>
      <c r="M45" s="83">
        <v>-8782</v>
      </c>
      <c r="N45" s="83">
        <v>-6470</v>
      </c>
      <c r="O45" s="126">
        <v>-15252</v>
      </c>
    </row>
    <row r="46" spans="4:15" ht="13.2">
      <c r="D46" s="78" t="s">
        <v>719</v>
      </c>
      <c r="E46" s="83">
        <v>0</v>
      </c>
      <c r="F46" s="83">
        <v>-127</v>
      </c>
      <c r="G46" s="83">
        <v>-204</v>
      </c>
      <c r="H46" s="83">
        <v>-136</v>
      </c>
      <c r="I46" s="474">
        <v>-467</v>
      </c>
      <c r="J46" s="78" t="s">
        <v>623</v>
      </c>
      <c r="K46" s="83">
        <v>0</v>
      </c>
      <c r="L46" s="83">
        <v>-127</v>
      </c>
      <c r="M46" s="83">
        <v>-204</v>
      </c>
      <c r="N46" s="83">
        <v>-136</v>
      </c>
      <c r="O46" s="126">
        <v>-467</v>
      </c>
    </row>
    <row r="47" spans="4:15">
      <c r="D47" s="633" t="s">
        <v>739</v>
      </c>
      <c r="E47" s="634">
        <v>69923</v>
      </c>
      <c r="F47" s="634">
        <v>847262</v>
      </c>
      <c r="G47" s="634">
        <v>2471237</v>
      </c>
      <c r="H47" s="634">
        <v>551342</v>
      </c>
      <c r="I47" s="636">
        <v>3939764</v>
      </c>
      <c r="J47" s="633" t="s">
        <v>737</v>
      </c>
      <c r="K47" s="634">
        <v>69923</v>
      </c>
      <c r="L47" s="634">
        <v>847262</v>
      </c>
      <c r="M47" s="634">
        <v>2471237</v>
      </c>
      <c r="N47" s="634">
        <v>551342</v>
      </c>
      <c r="O47" s="634">
        <v>3939764</v>
      </c>
    </row>
    <row r="48" spans="4:15">
      <c r="D48" s="129" t="s">
        <v>793</v>
      </c>
      <c r="E48" s="127">
        <v>69923</v>
      </c>
      <c r="F48" s="127">
        <v>1287381</v>
      </c>
      <c r="G48" s="127">
        <v>4231047</v>
      </c>
      <c r="H48" s="127">
        <v>557812</v>
      </c>
      <c r="I48" s="478">
        <v>6146163</v>
      </c>
      <c r="J48" s="129" t="s">
        <v>686</v>
      </c>
      <c r="K48" s="127">
        <v>69923</v>
      </c>
      <c r="L48" s="127">
        <v>1287381</v>
      </c>
      <c r="M48" s="127">
        <v>4231047</v>
      </c>
      <c r="N48" s="127">
        <v>557812</v>
      </c>
      <c r="O48" s="138">
        <v>6146163</v>
      </c>
    </row>
    <row r="49" spans="4:15">
      <c r="D49" s="129" t="s">
        <v>786</v>
      </c>
      <c r="E49" s="120">
        <v>0</v>
      </c>
      <c r="F49" s="120">
        <v>-440119</v>
      </c>
      <c r="G49" s="120">
        <v>-1733584</v>
      </c>
      <c r="H49" s="120">
        <v>0</v>
      </c>
      <c r="I49" s="472">
        <v>-2173703</v>
      </c>
      <c r="J49" s="129" t="s">
        <v>723</v>
      </c>
      <c r="K49" s="120">
        <v>0</v>
      </c>
      <c r="L49" s="120">
        <v>-440119</v>
      </c>
      <c r="M49" s="120">
        <v>-1733584</v>
      </c>
      <c r="N49" s="120">
        <v>0</v>
      </c>
      <c r="O49" s="136">
        <v>-2173703</v>
      </c>
    </row>
    <row r="50" spans="4:15" ht="13.2">
      <c r="D50" s="129" t="s">
        <v>713</v>
      </c>
      <c r="E50" s="128">
        <v>0</v>
      </c>
      <c r="F50" s="128">
        <v>0</v>
      </c>
      <c r="G50" s="128">
        <v>-26226</v>
      </c>
      <c r="H50" s="128">
        <v>-6470</v>
      </c>
      <c r="I50" s="479">
        <v>-32696</v>
      </c>
      <c r="J50" s="129" t="s">
        <v>724</v>
      </c>
      <c r="K50" s="128">
        <v>0</v>
      </c>
      <c r="L50" s="128">
        <v>0</v>
      </c>
      <c r="M50" s="128">
        <v>-26226</v>
      </c>
      <c r="N50" s="128">
        <v>-6470</v>
      </c>
      <c r="O50" s="139">
        <v>-32696</v>
      </c>
    </row>
  </sheetData>
  <hyperlinks>
    <hyperlink ref="D7" location="'CFS FY''25 notes &gt;&gt;&gt;'!A1" display="&lt;&lt;&lt; Back to the Agenda" xr:uid="{77E2AB09-4919-449E-B526-E4B26FBA94FE}"/>
  </hyperlinks>
  <pageMargins left="0.7" right="0.7" top="0.75" bottom="0.75" header="0.3" footer="0.3"/>
  <pageSetup paperSize="9" scale="45"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79E9E1-AC4E-4491-8D6A-B973E6124E9B}">
  <sheetPr codeName="Sheet28">
    <tabColor theme="6"/>
  </sheetPr>
  <dimension ref="D1:I21"/>
  <sheetViews>
    <sheetView showGridLines="0" zoomScaleNormal="100" workbookViewId="0">
      <pane ySplit="9" topLeftCell="A10" activePane="bottomLeft" state="frozen"/>
      <selection pane="bottomLeft" activeCell="A10" sqref="A10:XFD10"/>
    </sheetView>
  </sheetViews>
  <sheetFormatPr defaultColWidth="8.5546875" defaultRowHeight="12"/>
  <cols>
    <col min="1" max="3" width="4.5546875" style="2" customWidth="1"/>
    <col min="4" max="4" width="24.88671875" style="2" bestFit="1" customWidth="1"/>
    <col min="5" max="5" width="15.6640625" style="2" customWidth="1"/>
    <col min="6" max="6" width="15.6640625" style="416" customWidth="1"/>
    <col min="7" max="7" width="23" style="2" bestFit="1" customWidth="1"/>
    <col min="8" max="9" width="15.6640625" style="2" customWidth="1"/>
    <col min="10" max="16384" width="8.5546875" style="2"/>
  </cols>
  <sheetData>
    <row r="1" spans="4:9" ht="13.2">
      <c r="D1" s="11"/>
    </row>
    <row r="2" spans="4:9" ht="13.2">
      <c r="D2" s="658"/>
    </row>
    <row r="3" spans="4:9" ht="13.2">
      <c r="D3" s="658"/>
    </row>
    <row r="4" spans="4:9" ht="13.2">
      <c r="D4" s="658"/>
    </row>
    <row r="5" spans="4:9" ht="13.2">
      <c r="D5" s="658"/>
    </row>
    <row r="6" spans="4:9" ht="13.2">
      <c r="D6" s="658"/>
    </row>
    <row r="7" spans="4:9" ht="13.2">
      <c r="D7" s="659" t="s">
        <v>1989</v>
      </c>
    </row>
    <row r="8" spans="4:9">
      <c r="D8" s="27" t="s">
        <v>1779</v>
      </c>
      <c r="E8" s="28"/>
      <c r="F8" s="417"/>
      <c r="G8" s="27" t="s">
        <v>1926</v>
      </c>
      <c r="H8" s="28"/>
      <c r="I8" s="28"/>
    </row>
    <row r="9" spans="4:9" ht="35.1" customHeight="1">
      <c r="D9" s="515" t="s">
        <v>357</v>
      </c>
      <c r="E9" s="505" t="s">
        <v>604</v>
      </c>
      <c r="F9" s="642" t="s">
        <v>605</v>
      </c>
      <c r="G9" s="515" t="s">
        <v>360</v>
      </c>
      <c r="H9" s="505" t="s">
        <v>604</v>
      </c>
      <c r="I9" s="643" t="s">
        <v>605</v>
      </c>
    </row>
    <row r="10" spans="4:9" ht="20.100000000000001" customHeight="1">
      <c r="D10" s="644" t="s">
        <v>794</v>
      </c>
      <c r="E10" s="645">
        <v>91167</v>
      </c>
      <c r="F10" s="646">
        <v>85400</v>
      </c>
      <c r="G10" s="644" t="s">
        <v>796</v>
      </c>
      <c r="H10" s="645">
        <v>91167</v>
      </c>
      <c r="I10" s="647">
        <v>85400</v>
      </c>
    </row>
    <row r="11" spans="4:9" ht="20.100000000000001" customHeight="1">
      <c r="D11" s="644" t="s">
        <v>795</v>
      </c>
      <c r="E11" s="645">
        <v>91475</v>
      </c>
      <c r="F11" s="646">
        <v>149688</v>
      </c>
      <c r="G11" s="648" t="s">
        <v>797</v>
      </c>
      <c r="H11" s="649">
        <v>91475</v>
      </c>
      <c r="I11" s="650">
        <v>149688</v>
      </c>
    </row>
    <row r="12" spans="4:9" ht="20.100000000000001" customHeight="1"/>
    <row r="13" spans="4:9" ht="20.100000000000001" customHeight="1"/>
    <row r="14" spans="4:9" ht="20.100000000000001" customHeight="1"/>
    <row r="15" spans="4:9" ht="20.100000000000001" customHeight="1"/>
    <row r="17" ht="20.100000000000001" customHeight="1"/>
    <row r="18" ht="20.100000000000001" customHeight="1"/>
    <row r="19" ht="20.100000000000001" customHeight="1"/>
    <row r="20" ht="20.100000000000001" customHeight="1"/>
    <row r="21" ht="20.100000000000001" customHeight="1"/>
  </sheetData>
  <hyperlinks>
    <hyperlink ref="D7" location="'CFS FY''25 notes &gt;&gt;&gt;'!A1" display="&lt;&lt;&lt; Back to the Agenda" xr:uid="{0A158EEC-0526-4B33-A4CC-3E211B4AE7E0}"/>
  </hyperlinks>
  <pageMargins left="0.7" right="0.7" top="0.75" bottom="0.75" header="0.3" footer="0.3"/>
  <pageSetup paperSize="9" scale="45" orientation="portrait"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48A310-19B8-46C9-B1D6-84C501B76A6E}">
  <sheetPr codeName="Sheet29">
    <tabColor theme="6"/>
  </sheetPr>
  <dimension ref="D1:M56"/>
  <sheetViews>
    <sheetView showGridLines="0" zoomScale="70" zoomScaleNormal="70" workbookViewId="0">
      <pane ySplit="9" topLeftCell="A10" activePane="bottomLeft" state="frozen"/>
      <selection pane="bottomLeft"/>
    </sheetView>
  </sheetViews>
  <sheetFormatPr defaultColWidth="8.5546875" defaultRowHeight="12"/>
  <cols>
    <col min="1" max="3" width="4.5546875" style="2" customWidth="1"/>
    <col min="4" max="4" width="46" style="2" customWidth="1"/>
    <col min="5" max="7" width="20.5546875" style="2" customWidth="1"/>
    <col min="8" max="8" width="20.5546875" style="469" customWidth="1"/>
    <col min="9" max="9" width="47.21875" style="2" customWidth="1"/>
    <col min="10" max="13" width="20.5546875" style="2" customWidth="1"/>
    <col min="14" max="16384" width="8.5546875" style="2"/>
  </cols>
  <sheetData>
    <row r="1" spans="4:13" ht="13.2">
      <c r="D1" s="11"/>
    </row>
    <row r="2" spans="4:13" ht="13.2">
      <c r="D2" s="658"/>
    </row>
    <row r="3" spans="4:13" ht="13.2">
      <c r="D3" s="658"/>
    </row>
    <row r="4" spans="4:13" ht="13.2">
      <c r="D4" s="658"/>
    </row>
    <row r="5" spans="4:13" ht="13.2">
      <c r="D5" s="658"/>
    </row>
    <row r="6" spans="4:13" ht="13.2">
      <c r="D6" s="658"/>
    </row>
    <row r="7" spans="4:13" ht="13.2">
      <c r="D7" s="659" t="s">
        <v>1989</v>
      </c>
    </row>
    <row r="8" spans="4:13">
      <c r="D8" s="27" t="s">
        <v>1779</v>
      </c>
      <c r="E8" s="28">
        <v>2025</v>
      </c>
      <c r="F8" s="28"/>
      <c r="G8" s="28"/>
      <c r="H8" s="417"/>
      <c r="I8" s="27" t="s">
        <v>1926</v>
      </c>
      <c r="J8" s="28">
        <v>2025</v>
      </c>
      <c r="K8" s="28"/>
      <c r="L8" s="28"/>
      <c r="M8" s="28"/>
    </row>
    <row r="9" spans="4:13" ht="45.6" customHeight="1">
      <c r="D9" s="29" t="s">
        <v>357</v>
      </c>
      <c r="E9" s="59" t="s">
        <v>799</v>
      </c>
      <c r="F9" s="116" t="s">
        <v>810</v>
      </c>
      <c r="G9" s="116" t="s">
        <v>800</v>
      </c>
      <c r="H9" s="470" t="s">
        <v>410</v>
      </c>
      <c r="I9" s="29" t="s">
        <v>360</v>
      </c>
      <c r="J9" s="59" t="s">
        <v>804</v>
      </c>
      <c r="K9" s="116" t="s">
        <v>811</v>
      </c>
      <c r="L9" s="116" t="s">
        <v>805</v>
      </c>
      <c r="M9" s="1289" t="s">
        <v>421</v>
      </c>
    </row>
    <row r="10" spans="4:13" ht="15" customHeight="1">
      <c r="D10" s="627" t="s">
        <v>720</v>
      </c>
      <c r="E10" s="629">
        <v>4382861</v>
      </c>
      <c r="F10" s="629">
        <v>94580</v>
      </c>
      <c r="G10" s="629">
        <v>49647</v>
      </c>
      <c r="H10" s="632">
        <v>4527088</v>
      </c>
      <c r="I10" s="627" t="s">
        <v>722</v>
      </c>
      <c r="J10" s="629">
        <v>4382861</v>
      </c>
      <c r="K10" s="629">
        <v>94580</v>
      </c>
      <c r="L10" s="629">
        <v>49647</v>
      </c>
      <c r="M10" s="629">
        <v>4527088</v>
      </c>
    </row>
    <row r="11" spans="4:13" ht="15" customHeight="1">
      <c r="D11" s="1137" t="s">
        <v>711</v>
      </c>
      <c r="E11" s="1297">
        <v>7496766</v>
      </c>
      <c r="F11" s="1297">
        <v>208552</v>
      </c>
      <c r="G11" s="1297">
        <v>83154</v>
      </c>
      <c r="H11" s="1298">
        <v>7788472</v>
      </c>
      <c r="I11" s="1137" t="s">
        <v>686</v>
      </c>
      <c r="J11" s="1297">
        <v>7496766</v>
      </c>
      <c r="K11" s="1297">
        <v>208552</v>
      </c>
      <c r="L11" s="1297">
        <v>83154</v>
      </c>
      <c r="M11" s="1299">
        <v>7788472</v>
      </c>
    </row>
    <row r="12" spans="4:13" ht="15" customHeight="1">
      <c r="D12" s="129" t="s">
        <v>786</v>
      </c>
      <c r="E12" s="120">
        <v>-3112387</v>
      </c>
      <c r="F12" s="120">
        <v>-113972</v>
      </c>
      <c r="G12" s="120">
        <v>-33507</v>
      </c>
      <c r="H12" s="472">
        <v>-3259866</v>
      </c>
      <c r="I12" s="129" t="s">
        <v>723</v>
      </c>
      <c r="J12" s="120">
        <v>-3112387</v>
      </c>
      <c r="K12" s="120">
        <v>-113972</v>
      </c>
      <c r="L12" s="120">
        <v>-33507</v>
      </c>
      <c r="M12" s="136">
        <v>-3259866</v>
      </c>
    </row>
    <row r="13" spans="4:13" ht="15" customHeight="1">
      <c r="D13" s="653" t="s">
        <v>713</v>
      </c>
      <c r="E13" s="651">
        <v>-1518</v>
      </c>
      <c r="F13" s="651">
        <v>0</v>
      </c>
      <c r="G13" s="651">
        <v>0</v>
      </c>
      <c r="H13" s="652">
        <v>-1518</v>
      </c>
      <c r="I13" s="653" t="s">
        <v>724</v>
      </c>
      <c r="J13" s="651">
        <v>-1518</v>
      </c>
      <c r="K13" s="651">
        <v>0</v>
      </c>
      <c r="L13" s="651">
        <v>0</v>
      </c>
      <c r="M13" s="654">
        <v>-1518</v>
      </c>
    </row>
    <row r="14" spans="4:13" ht="15" customHeight="1">
      <c r="D14" s="627" t="s">
        <v>720</v>
      </c>
      <c r="E14" s="629">
        <v>4382861</v>
      </c>
      <c r="F14" s="629">
        <v>94580</v>
      </c>
      <c r="G14" s="629">
        <v>49647</v>
      </c>
      <c r="H14" s="632">
        <v>4527088</v>
      </c>
      <c r="I14" s="627" t="s">
        <v>722</v>
      </c>
      <c r="J14" s="629">
        <v>4382861</v>
      </c>
      <c r="K14" s="629">
        <v>94580</v>
      </c>
      <c r="L14" s="629">
        <v>49647</v>
      </c>
      <c r="M14" s="629">
        <v>4527088</v>
      </c>
    </row>
    <row r="15" spans="4:13" ht="15" customHeight="1">
      <c r="D15" s="78" t="s">
        <v>714</v>
      </c>
      <c r="E15" s="83">
        <v>0</v>
      </c>
      <c r="F15" s="83">
        <v>0</v>
      </c>
      <c r="G15" s="83">
        <v>0</v>
      </c>
      <c r="H15" s="474">
        <v>0</v>
      </c>
      <c r="I15" s="78" t="s">
        <v>812</v>
      </c>
      <c r="J15" s="83">
        <v>0</v>
      </c>
      <c r="K15" s="83">
        <v>0</v>
      </c>
      <c r="L15" s="83">
        <v>0</v>
      </c>
      <c r="M15" s="126">
        <v>0</v>
      </c>
    </row>
    <row r="16" spans="4:13" ht="15" customHeight="1">
      <c r="D16" s="78" t="s">
        <v>787</v>
      </c>
      <c r="E16" s="83">
        <v>1267570</v>
      </c>
      <c r="F16" s="83">
        <v>59729</v>
      </c>
      <c r="G16" s="83">
        <v>2470</v>
      </c>
      <c r="H16" s="474">
        <v>1329769</v>
      </c>
      <c r="I16" s="78" t="s">
        <v>813</v>
      </c>
      <c r="J16" s="83">
        <v>1267570</v>
      </c>
      <c r="K16" s="83">
        <v>59729</v>
      </c>
      <c r="L16" s="83">
        <v>2470</v>
      </c>
      <c r="M16" s="126">
        <v>1329769</v>
      </c>
    </row>
    <row r="17" spans="4:13" ht="15" customHeight="1">
      <c r="D17" s="78" t="s">
        <v>788</v>
      </c>
      <c r="E17" s="83">
        <v>-35657</v>
      </c>
      <c r="F17" s="83">
        <v>-1349</v>
      </c>
      <c r="G17" s="83">
        <v>0</v>
      </c>
      <c r="H17" s="474">
        <v>-37006</v>
      </c>
      <c r="I17" s="78" t="s">
        <v>814</v>
      </c>
      <c r="J17" s="83">
        <v>-35657</v>
      </c>
      <c r="K17" s="83">
        <v>-1349</v>
      </c>
      <c r="L17" s="83">
        <v>0</v>
      </c>
      <c r="M17" s="126">
        <v>-37006</v>
      </c>
    </row>
    <row r="18" spans="4:13" ht="15" customHeight="1">
      <c r="D18" s="129" t="s">
        <v>711</v>
      </c>
      <c r="E18" s="140">
        <v>-285666</v>
      </c>
      <c r="F18" s="140">
        <v>-43369</v>
      </c>
      <c r="G18" s="140">
        <v>-349</v>
      </c>
      <c r="H18" s="475">
        <v>-329384</v>
      </c>
      <c r="I18" s="129" t="s">
        <v>686</v>
      </c>
      <c r="J18" s="140">
        <v>-285666</v>
      </c>
      <c r="K18" s="140">
        <v>-43369</v>
      </c>
      <c r="L18" s="140">
        <v>-349</v>
      </c>
      <c r="M18" s="143">
        <v>-329384</v>
      </c>
    </row>
    <row r="19" spans="4:13" ht="15" customHeight="1">
      <c r="D19" s="129" t="s">
        <v>786</v>
      </c>
      <c r="E19" s="141">
        <v>248966</v>
      </c>
      <c r="F19" s="141">
        <v>42020</v>
      </c>
      <c r="G19" s="141">
        <v>349</v>
      </c>
      <c r="H19" s="476">
        <v>291335</v>
      </c>
      <c r="I19" s="129" t="s">
        <v>723</v>
      </c>
      <c r="J19" s="141">
        <v>248966</v>
      </c>
      <c r="K19" s="141">
        <v>42020</v>
      </c>
      <c r="L19" s="141">
        <v>349</v>
      </c>
      <c r="M19" s="144">
        <v>291335</v>
      </c>
    </row>
    <row r="20" spans="4:13" ht="15" customHeight="1">
      <c r="D20" s="129" t="s">
        <v>713</v>
      </c>
      <c r="E20" s="142">
        <v>1043</v>
      </c>
      <c r="F20" s="142">
        <v>0</v>
      </c>
      <c r="G20" s="142">
        <v>0</v>
      </c>
      <c r="H20" s="477">
        <v>1043</v>
      </c>
      <c r="I20" s="129" t="s">
        <v>724</v>
      </c>
      <c r="J20" s="142">
        <v>1043</v>
      </c>
      <c r="K20" s="142">
        <v>0</v>
      </c>
      <c r="L20" s="142">
        <v>0</v>
      </c>
      <c r="M20" s="145">
        <v>1043</v>
      </c>
    </row>
    <row r="21" spans="4:13" ht="15" customHeight="1">
      <c r="D21" s="78" t="s">
        <v>789</v>
      </c>
      <c r="E21" s="83">
        <v>0</v>
      </c>
      <c r="F21" s="83">
        <v>0</v>
      </c>
      <c r="G21" s="83">
        <v>0</v>
      </c>
      <c r="H21" s="474">
        <v>0</v>
      </c>
      <c r="I21" s="78" t="s">
        <v>390</v>
      </c>
      <c r="J21" s="83">
        <v>0</v>
      </c>
      <c r="K21" s="83">
        <v>0</v>
      </c>
      <c r="L21" s="83">
        <v>0</v>
      </c>
      <c r="M21" s="126">
        <v>0</v>
      </c>
    </row>
    <row r="22" spans="4:13" ht="15" customHeight="1">
      <c r="D22" s="78" t="s">
        <v>790</v>
      </c>
      <c r="E22" s="83">
        <v>-841918</v>
      </c>
      <c r="F22" s="83">
        <v>-59290</v>
      </c>
      <c r="G22" s="83">
        <v>-13247</v>
      </c>
      <c r="H22" s="474">
        <v>-914455</v>
      </c>
      <c r="I22" s="78" t="s">
        <v>815</v>
      </c>
      <c r="J22" s="83">
        <v>-841918</v>
      </c>
      <c r="K22" s="83">
        <v>-59290</v>
      </c>
      <c r="L22" s="83">
        <v>-13247</v>
      </c>
      <c r="M22" s="126">
        <v>-914455</v>
      </c>
    </row>
    <row r="23" spans="4:13" ht="15" customHeight="1">
      <c r="D23" s="78" t="s">
        <v>698</v>
      </c>
      <c r="E23" s="83">
        <v>-6</v>
      </c>
      <c r="F23" s="83">
        <v>0</v>
      </c>
      <c r="G23" s="83">
        <v>0</v>
      </c>
      <c r="H23" s="474">
        <v>-6</v>
      </c>
      <c r="I23" s="78" t="s">
        <v>724</v>
      </c>
      <c r="J23" s="83">
        <v>-6</v>
      </c>
      <c r="K23" s="83">
        <v>0</v>
      </c>
      <c r="L23" s="83">
        <v>0</v>
      </c>
      <c r="M23" s="126">
        <v>-6</v>
      </c>
    </row>
    <row r="24" spans="4:13" ht="15" customHeight="1">
      <c r="D24" s="78" t="s">
        <v>697</v>
      </c>
      <c r="E24" s="83">
        <v>-4988</v>
      </c>
      <c r="F24" s="83">
        <v>-1195</v>
      </c>
      <c r="G24" s="83">
        <v>0</v>
      </c>
      <c r="H24" s="474">
        <v>-6183</v>
      </c>
      <c r="I24" s="78" t="s">
        <v>623</v>
      </c>
      <c r="J24" s="83">
        <v>-4988</v>
      </c>
      <c r="K24" s="83">
        <v>-1195</v>
      </c>
      <c r="L24" s="83">
        <v>0</v>
      </c>
      <c r="M24" s="126">
        <v>-6183</v>
      </c>
    </row>
    <row r="25" spans="4:13" ht="15" customHeight="1">
      <c r="D25" s="147" t="s">
        <v>791</v>
      </c>
      <c r="E25" s="141">
        <v>-5551</v>
      </c>
      <c r="F25" s="141">
        <v>-1547</v>
      </c>
      <c r="G25" s="141">
        <v>0</v>
      </c>
      <c r="H25" s="144">
        <v>-7098</v>
      </c>
      <c r="I25" s="78" t="s">
        <v>808</v>
      </c>
      <c r="J25" s="83">
        <v>-5551</v>
      </c>
      <c r="K25" s="83">
        <v>-1547</v>
      </c>
      <c r="L25" s="83">
        <v>0</v>
      </c>
      <c r="M25" s="126">
        <v>-7098</v>
      </c>
    </row>
    <row r="26" spans="4:13" ht="15" customHeight="1">
      <c r="D26" s="147" t="s">
        <v>792</v>
      </c>
      <c r="E26" s="141">
        <v>563</v>
      </c>
      <c r="F26" s="141">
        <v>352</v>
      </c>
      <c r="G26" s="141">
        <v>0</v>
      </c>
      <c r="H26" s="144">
        <v>915</v>
      </c>
      <c r="I26" s="78" t="s">
        <v>809</v>
      </c>
      <c r="J26" s="83">
        <v>563</v>
      </c>
      <c r="K26" s="83">
        <v>352</v>
      </c>
      <c r="L26" s="83">
        <v>0</v>
      </c>
      <c r="M26" s="126">
        <v>915</v>
      </c>
    </row>
    <row r="27" spans="4:13" ht="15" customHeight="1">
      <c r="D27" s="633" t="s">
        <v>721</v>
      </c>
      <c r="E27" s="634">
        <v>4767862</v>
      </c>
      <c r="F27" s="634">
        <v>92475</v>
      </c>
      <c r="G27" s="634">
        <v>38870</v>
      </c>
      <c r="H27" s="636">
        <v>4899207</v>
      </c>
      <c r="I27" s="633" t="s">
        <v>729</v>
      </c>
      <c r="J27" s="634">
        <v>4767862</v>
      </c>
      <c r="K27" s="634">
        <v>92475</v>
      </c>
      <c r="L27" s="634">
        <v>38870</v>
      </c>
      <c r="M27" s="634">
        <v>4899207</v>
      </c>
    </row>
    <row r="28" spans="4:13" ht="15" customHeight="1">
      <c r="D28" s="129" t="s">
        <v>793</v>
      </c>
      <c r="E28" s="140">
        <v>8473119</v>
      </c>
      <c r="F28" s="140">
        <v>223365</v>
      </c>
      <c r="G28" s="140">
        <v>85275</v>
      </c>
      <c r="H28" s="475">
        <v>8781759</v>
      </c>
      <c r="I28" s="129" t="s">
        <v>686</v>
      </c>
      <c r="J28" s="140">
        <v>8473119</v>
      </c>
      <c r="K28" s="140">
        <v>223365</v>
      </c>
      <c r="L28" s="140">
        <v>85275</v>
      </c>
      <c r="M28" s="143">
        <v>8781759</v>
      </c>
    </row>
    <row r="29" spans="4:13">
      <c r="D29" s="129" t="s">
        <v>786</v>
      </c>
      <c r="E29" s="141">
        <v>-3704776</v>
      </c>
      <c r="F29" s="141">
        <v>-130890</v>
      </c>
      <c r="G29" s="141">
        <v>-46405</v>
      </c>
      <c r="H29" s="476">
        <v>-3882071</v>
      </c>
      <c r="I29" s="129" t="s">
        <v>723</v>
      </c>
      <c r="J29" s="141">
        <v>-3704776</v>
      </c>
      <c r="K29" s="141">
        <v>-130890</v>
      </c>
      <c r="L29" s="141">
        <v>-46405</v>
      </c>
      <c r="M29" s="144">
        <v>-3882071</v>
      </c>
    </row>
    <row r="30" spans="4:13" ht="13.2">
      <c r="D30" s="129" t="s">
        <v>713</v>
      </c>
      <c r="E30" s="142">
        <v>-481</v>
      </c>
      <c r="F30" s="142">
        <v>0</v>
      </c>
      <c r="G30" s="142">
        <v>0</v>
      </c>
      <c r="H30" s="477">
        <v>-481</v>
      </c>
      <c r="I30" s="129" t="s">
        <v>724</v>
      </c>
      <c r="J30" s="142">
        <v>-481</v>
      </c>
      <c r="K30" s="142">
        <v>0</v>
      </c>
      <c r="L30" s="142">
        <v>0</v>
      </c>
      <c r="M30" s="145">
        <v>-481</v>
      </c>
    </row>
    <row r="34" spans="4:13">
      <c r="D34" s="27" t="s">
        <v>1779</v>
      </c>
      <c r="E34" s="28">
        <v>2024</v>
      </c>
      <c r="F34" s="28"/>
      <c r="G34" s="28"/>
      <c r="H34" s="417"/>
      <c r="I34" s="27" t="s">
        <v>1926</v>
      </c>
      <c r="J34" s="28">
        <v>2024</v>
      </c>
      <c r="K34" s="28"/>
      <c r="L34" s="28"/>
      <c r="M34" s="28"/>
    </row>
    <row r="35" spans="4:13" ht="45.6" customHeight="1">
      <c r="D35" s="29" t="s">
        <v>357</v>
      </c>
      <c r="E35" s="59" t="s">
        <v>799</v>
      </c>
      <c r="F35" s="116" t="s">
        <v>810</v>
      </c>
      <c r="G35" s="116" t="s">
        <v>800</v>
      </c>
      <c r="H35" s="470" t="s">
        <v>410</v>
      </c>
      <c r="I35" s="29" t="s">
        <v>360</v>
      </c>
      <c r="J35" s="59" t="s">
        <v>804</v>
      </c>
      <c r="K35" s="116" t="s">
        <v>811</v>
      </c>
      <c r="L35" s="116" t="s">
        <v>805</v>
      </c>
      <c r="M35" s="1289" t="s">
        <v>421</v>
      </c>
    </row>
    <row r="36" spans="4:13" ht="15" customHeight="1">
      <c r="D36" s="627" t="s">
        <v>738</v>
      </c>
      <c r="E36" s="629">
        <v>3613929</v>
      </c>
      <c r="F36" s="629">
        <v>90237</v>
      </c>
      <c r="G36" s="629">
        <v>23984</v>
      </c>
      <c r="H36" s="632">
        <v>3728150</v>
      </c>
      <c r="I36" s="627" t="s">
        <v>736</v>
      </c>
      <c r="J36" s="629">
        <v>3613929</v>
      </c>
      <c r="K36" s="629">
        <v>90237</v>
      </c>
      <c r="L36" s="629">
        <v>23984</v>
      </c>
      <c r="M36" s="629">
        <v>3728150</v>
      </c>
    </row>
    <row r="37" spans="4:13" ht="15" customHeight="1">
      <c r="D37" s="1137" t="s">
        <v>711</v>
      </c>
      <c r="E37" s="1297">
        <v>6066763</v>
      </c>
      <c r="F37" s="1297">
        <v>173211</v>
      </c>
      <c r="G37" s="1297">
        <v>46767</v>
      </c>
      <c r="H37" s="1298">
        <v>6286741</v>
      </c>
      <c r="I37" s="1137" t="s">
        <v>686</v>
      </c>
      <c r="J37" s="1297">
        <v>6066763</v>
      </c>
      <c r="K37" s="1297">
        <v>173211</v>
      </c>
      <c r="L37" s="1297">
        <v>46767</v>
      </c>
      <c r="M37" s="1299">
        <v>6286741</v>
      </c>
    </row>
    <row r="38" spans="4:13" ht="15" customHeight="1">
      <c r="D38" s="129" t="s">
        <v>786</v>
      </c>
      <c r="E38" s="120">
        <v>-2450135</v>
      </c>
      <c r="F38" s="120">
        <v>-82974</v>
      </c>
      <c r="G38" s="120">
        <v>-22783</v>
      </c>
      <c r="H38" s="472">
        <v>-2555892</v>
      </c>
      <c r="I38" s="129" t="s">
        <v>723</v>
      </c>
      <c r="J38" s="120">
        <v>-2450135</v>
      </c>
      <c r="K38" s="120">
        <v>-82974</v>
      </c>
      <c r="L38" s="120">
        <v>-22783</v>
      </c>
      <c r="M38" s="136">
        <v>-2555892</v>
      </c>
    </row>
    <row r="39" spans="4:13" ht="15" customHeight="1">
      <c r="D39" s="129" t="s">
        <v>713</v>
      </c>
      <c r="E39" s="122">
        <v>-2699</v>
      </c>
      <c r="F39" s="122">
        <v>0</v>
      </c>
      <c r="G39" s="122">
        <v>0</v>
      </c>
      <c r="H39" s="473">
        <v>-2699</v>
      </c>
      <c r="I39" s="129" t="s">
        <v>724</v>
      </c>
      <c r="J39" s="122">
        <v>-2699</v>
      </c>
      <c r="K39" s="122">
        <v>0</v>
      </c>
      <c r="L39" s="122">
        <v>0</v>
      </c>
      <c r="M39" s="137">
        <v>-2699</v>
      </c>
    </row>
    <row r="40" spans="4:13" ht="15" customHeight="1">
      <c r="D40" s="627" t="s">
        <v>738</v>
      </c>
      <c r="E40" s="629">
        <v>3613929</v>
      </c>
      <c r="F40" s="629">
        <v>90237</v>
      </c>
      <c r="G40" s="629">
        <v>23984</v>
      </c>
      <c r="H40" s="632">
        <v>3728150</v>
      </c>
      <c r="I40" s="627" t="s">
        <v>736</v>
      </c>
      <c r="J40" s="629">
        <v>3613929</v>
      </c>
      <c r="K40" s="629">
        <v>90237</v>
      </c>
      <c r="L40" s="629">
        <v>23984</v>
      </c>
      <c r="M40" s="629">
        <v>3728150</v>
      </c>
    </row>
    <row r="41" spans="4:13" ht="15" customHeight="1">
      <c r="D41" s="78" t="s">
        <v>714</v>
      </c>
      <c r="E41" s="83">
        <v>17168</v>
      </c>
      <c r="F41" s="83">
        <v>20815</v>
      </c>
      <c r="G41" s="83">
        <v>0</v>
      </c>
      <c r="H41" s="474">
        <v>37983</v>
      </c>
      <c r="I41" s="78" t="s">
        <v>548</v>
      </c>
      <c r="J41" s="83">
        <v>17168</v>
      </c>
      <c r="K41" s="83">
        <v>20815</v>
      </c>
      <c r="L41" s="83">
        <v>0</v>
      </c>
      <c r="M41" s="126">
        <v>37983</v>
      </c>
    </row>
    <row r="42" spans="4:13" ht="15" customHeight="1">
      <c r="D42" s="78" t="s">
        <v>787</v>
      </c>
      <c r="E42" s="83">
        <v>1534170</v>
      </c>
      <c r="F42" s="83">
        <v>39144</v>
      </c>
      <c r="G42" s="83">
        <v>36387</v>
      </c>
      <c r="H42" s="474">
        <v>1609701</v>
      </c>
      <c r="I42" s="78" t="s">
        <v>813</v>
      </c>
      <c r="J42" s="83">
        <v>1534170</v>
      </c>
      <c r="K42" s="83">
        <v>39144</v>
      </c>
      <c r="L42" s="83">
        <v>36387</v>
      </c>
      <c r="M42" s="126">
        <v>1609701</v>
      </c>
    </row>
    <row r="43" spans="4:13" ht="15" customHeight="1">
      <c r="D43" s="78" t="s">
        <v>788</v>
      </c>
      <c r="E43" s="83">
        <v>-32237</v>
      </c>
      <c r="F43" s="83">
        <v>-2518</v>
      </c>
      <c r="G43" s="83">
        <v>0</v>
      </c>
      <c r="H43" s="474">
        <v>-34755</v>
      </c>
      <c r="I43" s="78" t="s">
        <v>814</v>
      </c>
      <c r="J43" s="83">
        <v>-32237</v>
      </c>
      <c r="K43" s="83">
        <v>-2518</v>
      </c>
      <c r="L43" s="83">
        <v>0</v>
      </c>
      <c r="M43" s="126">
        <v>-34755</v>
      </c>
    </row>
    <row r="44" spans="4:13" ht="15" customHeight="1">
      <c r="D44" s="129" t="s">
        <v>711</v>
      </c>
      <c r="E44" s="140">
        <v>-120424</v>
      </c>
      <c r="F44" s="140">
        <v>-24247</v>
      </c>
      <c r="G44" s="140">
        <v>0</v>
      </c>
      <c r="H44" s="475">
        <v>-144671</v>
      </c>
      <c r="I44" s="129" t="s">
        <v>686</v>
      </c>
      <c r="J44" s="140">
        <v>-120424</v>
      </c>
      <c r="K44" s="140">
        <v>-24247</v>
      </c>
      <c r="L44" s="140">
        <v>0</v>
      </c>
      <c r="M44" s="143">
        <v>-144671</v>
      </c>
    </row>
    <row r="45" spans="4:13" ht="15" customHeight="1">
      <c r="D45" s="129" t="s">
        <v>786</v>
      </c>
      <c r="E45" s="141">
        <v>86888</v>
      </c>
      <c r="F45" s="141">
        <v>21729</v>
      </c>
      <c r="G45" s="141">
        <v>0</v>
      </c>
      <c r="H45" s="476">
        <v>108617</v>
      </c>
      <c r="I45" s="129" t="s">
        <v>723</v>
      </c>
      <c r="J45" s="141">
        <v>86888</v>
      </c>
      <c r="K45" s="141">
        <v>21729</v>
      </c>
      <c r="L45" s="141">
        <v>0</v>
      </c>
      <c r="M45" s="144">
        <v>108617</v>
      </c>
    </row>
    <row r="46" spans="4:13" ht="15" customHeight="1">
      <c r="D46" s="129" t="s">
        <v>713</v>
      </c>
      <c r="E46" s="142">
        <v>1299</v>
      </c>
      <c r="F46" s="142">
        <v>0</v>
      </c>
      <c r="G46" s="142">
        <v>0</v>
      </c>
      <c r="H46" s="477">
        <v>1299</v>
      </c>
      <c r="I46" s="129" t="s">
        <v>724</v>
      </c>
      <c r="J46" s="142">
        <v>1299</v>
      </c>
      <c r="K46" s="142">
        <v>0</v>
      </c>
      <c r="L46" s="142">
        <v>0</v>
      </c>
      <c r="M46" s="145">
        <v>1299</v>
      </c>
    </row>
    <row r="47" spans="4:13" ht="15" customHeight="1">
      <c r="D47" s="78" t="s">
        <v>789</v>
      </c>
      <c r="E47" s="83">
        <v>0</v>
      </c>
      <c r="F47" s="83">
        <v>0</v>
      </c>
      <c r="G47" s="83">
        <v>0</v>
      </c>
      <c r="H47" s="474">
        <v>0</v>
      </c>
      <c r="I47" s="78" t="s">
        <v>390</v>
      </c>
      <c r="J47" s="83">
        <v>0</v>
      </c>
      <c r="K47" s="83">
        <v>0</v>
      </c>
      <c r="L47" s="83">
        <v>0</v>
      </c>
      <c r="M47" s="126">
        <v>0</v>
      </c>
    </row>
    <row r="48" spans="4:13" ht="15" customHeight="1">
      <c r="D48" s="78" t="s">
        <v>790</v>
      </c>
      <c r="E48" s="83">
        <v>-749232</v>
      </c>
      <c r="F48" s="83">
        <v>-52760</v>
      </c>
      <c r="G48" s="83">
        <v>-10724</v>
      </c>
      <c r="H48" s="474">
        <v>-812716</v>
      </c>
      <c r="I48" s="78" t="s">
        <v>815</v>
      </c>
      <c r="J48" s="83">
        <v>-749232</v>
      </c>
      <c r="K48" s="83">
        <v>-52760</v>
      </c>
      <c r="L48" s="83">
        <v>-10724</v>
      </c>
      <c r="M48" s="126">
        <v>-812716</v>
      </c>
    </row>
    <row r="49" spans="4:13" ht="15" customHeight="1">
      <c r="D49" s="78" t="s">
        <v>698</v>
      </c>
      <c r="E49" s="83">
        <v>-118</v>
      </c>
      <c r="F49" s="83">
        <v>0</v>
      </c>
      <c r="G49" s="83">
        <v>0</v>
      </c>
      <c r="H49" s="474">
        <v>-118</v>
      </c>
      <c r="I49" s="78" t="s">
        <v>724</v>
      </c>
      <c r="J49" s="83">
        <v>-118</v>
      </c>
      <c r="K49" s="83">
        <v>0</v>
      </c>
      <c r="L49" s="83">
        <v>0</v>
      </c>
      <c r="M49" s="126">
        <v>-118</v>
      </c>
    </row>
    <row r="50" spans="4:13" ht="15" customHeight="1">
      <c r="D50" s="78" t="s">
        <v>697</v>
      </c>
      <c r="E50" s="83">
        <v>-819</v>
      </c>
      <c r="F50" s="83">
        <v>-338</v>
      </c>
      <c r="G50" s="83">
        <v>0</v>
      </c>
      <c r="H50" s="474">
        <v>-1157</v>
      </c>
      <c r="I50" s="78" t="s">
        <v>623</v>
      </c>
      <c r="J50" s="83">
        <v>-819</v>
      </c>
      <c r="K50" s="83">
        <v>-338</v>
      </c>
      <c r="L50" s="83">
        <v>0</v>
      </c>
      <c r="M50" s="126">
        <v>-1157</v>
      </c>
    </row>
    <row r="51" spans="4:13" ht="15" customHeight="1">
      <c r="D51" s="147" t="s">
        <v>791</v>
      </c>
      <c r="E51" s="141">
        <v>-911</v>
      </c>
      <c r="F51" s="141">
        <v>-371</v>
      </c>
      <c r="G51" s="141">
        <v>0</v>
      </c>
      <c r="H51" s="144">
        <v>-1282</v>
      </c>
      <c r="I51" s="78" t="s">
        <v>808</v>
      </c>
      <c r="J51" s="83">
        <v>-911</v>
      </c>
      <c r="K51" s="83">
        <v>-371</v>
      </c>
      <c r="L51" s="83">
        <v>0</v>
      </c>
      <c r="M51" s="126">
        <v>-1282</v>
      </c>
    </row>
    <row r="52" spans="4:13" ht="15" customHeight="1">
      <c r="D52" s="147" t="s">
        <v>792</v>
      </c>
      <c r="E52" s="141">
        <v>92</v>
      </c>
      <c r="F52" s="141">
        <v>33</v>
      </c>
      <c r="G52" s="141">
        <v>0</v>
      </c>
      <c r="H52" s="144">
        <v>125</v>
      </c>
      <c r="I52" s="78" t="s">
        <v>809</v>
      </c>
      <c r="J52" s="83">
        <v>92</v>
      </c>
      <c r="K52" s="83">
        <v>33</v>
      </c>
      <c r="L52" s="83">
        <v>0</v>
      </c>
      <c r="M52" s="126">
        <v>125</v>
      </c>
    </row>
    <row r="53" spans="4:13" ht="15" customHeight="1">
      <c r="D53" s="633" t="s">
        <v>739</v>
      </c>
      <c r="E53" s="634">
        <v>4382861</v>
      </c>
      <c r="F53" s="634">
        <v>94580</v>
      </c>
      <c r="G53" s="634">
        <v>49647</v>
      </c>
      <c r="H53" s="636">
        <v>4527088</v>
      </c>
      <c r="I53" s="633" t="s">
        <v>737</v>
      </c>
      <c r="J53" s="634">
        <v>4382861</v>
      </c>
      <c r="K53" s="634">
        <v>94580</v>
      </c>
      <c r="L53" s="634">
        <v>49647</v>
      </c>
      <c r="M53" s="634">
        <v>4527088</v>
      </c>
    </row>
    <row r="54" spans="4:13" ht="15" customHeight="1">
      <c r="D54" s="129" t="s">
        <v>793</v>
      </c>
      <c r="E54" s="140">
        <v>7496766</v>
      </c>
      <c r="F54" s="140">
        <v>208552</v>
      </c>
      <c r="G54" s="140">
        <v>83154</v>
      </c>
      <c r="H54" s="475">
        <v>7788472</v>
      </c>
      <c r="I54" s="129" t="s">
        <v>686</v>
      </c>
      <c r="J54" s="140">
        <v>7496766</v>
      </c>
      <c r="K54" s="140">
        <v>208552</v>
      </c>
      <c r="L54" s="140">
        <v>83154</v>
      </c>
      <c r="M54" s="143">
        <v>7788472</v>
      </c>
    </row>
    <row r="55" spans="4:13">
      <c r="D55" s="129" t="s">
        <v>786</v>
      </c>
      <c r="E55" s="141">
        <v>-3112387</v>
      </c>
      <c r="F55" s="141">
        <v>-113972</v>
      </c>
      <c r="G55" s="141">
        <v>-33507</v>
      </c>
      <c r="H55" s="476">
        <v>-3259866</v>
      </c>
      <c r="I55" s="129" t="s">
        <v>723</v>
      </c>
      <c r="J55" s="141">
        <v>-3112387</v>
      </c>
      <c r="K55" s="141">
        <v>-113972</v>
      </c>
      <c r="L55" s="141">
        <v>-33507</v>
      </c>
      <c r="M55" s="144">
        <v>-3259866</v>
      </c>
    </row>
    <row r="56" spans="4:13" ht="13.2">
      <c r="D56" s="129" t="s">
        <v>713</v>
      </c>
      <c r="E56" s="142">
        <v>-1518</v>
      </c>
      <c r="F56" s="142">
        <v>0</v>
      </c>
      <c r="G56" s="142">
        <v>0</v>
      </c>
      <c r="H56" s="477">
        <v>-1518</v>
      </c>
      <c r="I56" s="129" t="s">
        <v>724</v>
      </c>
      <c r="J56" s="142">
        <v>-1518</v>
      </c>
      <c r="K56" s="142">
        <v>0</v>
      </c>
      <c r="L56" s="142">
        <v>0</v>
      </c>
      <c r="M56" s="145">
        <v>-1518</v>
      </c>
    </row>
  </sheetData>
  <hyperlinks>
    <hyperlink ref="D7" location="'CFS FY''25 notes &gt;&gt;&gt;'!A1" display="&lt;&lt;&lt; Back to the Agenda" xr:uid="{20106B03-400A-4D3B-8CA9-184E281F5986}"/>
  </hyperlinks>
  <pageMargins left="0.7" right="0.7" top="0.75" bottom="0.75" header="0.3" footer="0.3"/>
  <pageSetup paperSize="9" scale="45"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BD2633-5AB1-44A3-88A1-476C801A017B}">
  <sheetPr codeName="Sheet30">
    <tabColor theme="6"/>
  </sheetPr>
  <dimension ref="D1:I101"/>
  <sheetViews>
    <sheetView showGridLines="0" zoomScale="70" zoomScaleNormal="70" workbookViewId="0">
      <pane ySplit="9" topLeftCell="A10" activePane="bottomLeft" state="frozen"/>
      <selection pane="bottomLeft" activeCell="G3" sqref="G3"/>
    </sheetView>
  </sheetViews>
  <sheetFormatPr defaultColWidth="8.5546875" defaultRowHeight="12"/>
  <cols>
    <col min="1" max="3" width="4.5546875" style="2" customWidth="1"/>
    <col min="4" max="4" width="82" style="2" bestFit="1" customWidth="1"/>
    <col min="5" max="5" width="25.5546875" style="130" customWidth="1"/>
    <col min="6" max="6" width="25.5546875" style="745" customWidth="1"/>
    <col min="7" max="7" width="70.21875" style="2" customWidth="1"/>
    <col min="8" max="9" width="25.5546875" style="2" customWidth="1"/>
    <col min="10" max="16384" width="8.5546875" style="2"/>
  </cols>
  <sheetData>
    <row r="1" spans="4:9" ht="13.2">
      <c r="D1" s="11"/>
      <c r="E1" s="2"/>
      <c r="F1" s="416"/>
    </row>
    <row r="2" spans="4:9" ht="13.2">
      <c r="D2" s="658"/>
      <c r="E2" s="2"/>
      <c r="F2" s="416"/>
    </row>
    <row r="3" spans="4:9" ht="13.2">
      <c r="D3" s="658"/>
      <c r="E3" s="2"/>
      <c r="F3" s="416"/>
    </row>
    <row r="4" spans="4:9" ht="13.2">
      <c r="D4" s="658"/>
      <c r="E4" s="2"/>
      <c r="F4" s="416"/>
    </row>
    <row r="5" spans="4:9" ht="13.2">
      <c r="D5" s="658"/>
      <c r="E5" s="2"/>
      <c r="F5" s="416"/>
    </row>
    <row r="6" spans="4:9" ht="13.2">
      <c r="D6" s="658"/>
      <c r="E6" s="2"/>
      <c r="F6" s="416"/>
    </row>
    <row r="7" spans="4:9" ht="13.2">
      <c r="D7" s="659" t="s">
        <v>1989</v>
      </c>
      <c r="E7" s="2"/>
      <c r="F7" s="416"/>
    </row>
    <row r="8" spans="4:9">
      <c r="D8" s="27" t="s">
        <v>1779</v>
      </c>
      <c r="E8" s="594"/>
      <c r="F8" s="417"/>
      <c r="G8" s="27" t="s">
        <v>1926</v>
      </c>
      <c r="H8" s="593"/>
      <c r="I8" s="28"/>
    </row>
    <row r="9" spans="4:9">
      <c r="D9" s="29" t="s">
        <v>357</v>
      </c>
      <c r="E9" s="63" t="s">
        <v>401</v>
      </c>
      <c r="F9" s="742" t="s">
        <v>402</v>
      </c>
      <c r="G9" s="29" t="s">
        <v>360</v>
      </c>
      <c r="H9" s="491" t="s">
        <v>401</v>
      </c>
      <c r="I9" s="488" t="s">
        <v>402</v>
      </c>
    </row>
    <row r="10" spans="4:9" ht="15" customHeight="1">
      <c r="D10" s="1264" t="s">
        <v>816</v>
      </c>
      <c r="E10" s="1263">
        <v>4854647</v>
      </c>
      <c r="F10" s="632">
        <v>4012563</v>
      </c>
      <c r="G10" s="1264" t="s">
        <v>834</v>
      </c>
      <c r="H10" s="1263">
        <v>4854647</v>
      </c>
      <c r="I10" s="629">
        <v>4012563</v>
      </c>
    </row>
    <row r="11" spans="4:9" ht="15" customHeight="1">
      <c r="D11" s="150" t="s">
        <v>714</v>
      </c>
      <c r="E11" s="482">
        <v>0</v>
      </c>
      <c r="F11" s="460">
        <v>37983</v>
      </c>
      <c r="G11" s="150" t="s">
        <v>548</v>
      </c>
      <c r="H11" s="482">
        <v>0</v>
      </c>
      <c r="I11" s="79">
        <v>37983</v>
      </c>
    </row>
    <row r="12" spans="4:9" ht="15" customHeight="1">
      <c r="D12" s="150" t="s">
        <v>787</v>
      </c>
      <c r="E12" s="482">
        <v>1327401</v>
      </c>
      <c r="F12" s="460">
        <v>1631531</v>
      </c>
      <c r="G12" s="150" t="s">
        <v>813</v>
      </c>
      <c r="H12" s="482">
        <v>1327401</v>
      </c>
      <c r="I12" s="79">
        <v>1631531</v>
      </c>
    </row>
    <row r="13" spans="4:9" ht="15" customHeight="1">
      <c r="D13" s="150" t="s">
        <v>817</v>
      </c>
      <c r="E13" s="482">
        <v>-54349</v>
      </c>
      <c r="F13" s="460">
        <v>-41568</v>
      </c>
      <c r="G13" s="150" t="s">
        <v>835</v>
      </c>
      <c r="H13" s="482">
        <v>-54349</v>
      </c>
      <c r="I13" s="79">
        <v>-41568</v>
      </c>
    </row>
    <row r="14" spans="4:9" ht="15" customHeight="1">
      <c r="D14" s="150" t="s">
        <v>818</v>
      </c>
      <c r="E14" s="482">
        <v>-1186651</v>
      </c>
      <c r="F14" s="460">
        <v>-1082967</v>
      </c>
      <c r="G14" s="150" t="s">
        <v>836</v>
      </c>
      <c r="H14" s="482">
        <v>-1186651</v>
      </c>
      <c r="I14" s="79">
        <v>-1082967</v>
      </c>
    </row>
    <row r="15" spans="4:9" ht="15" customHeight="1">
      <c r="D15" s="150" t="s">
        <v>819</v>
      </c>
      <c r="E15" s="482">
        <v>366699</v>
      </c>
      <c r="F15" s="460">
        <v>320247</v>
      </c>
      <c r="G15" s="150" t="s">
        <v>490</v>
      </c>
      <c r="H15" s="482">
        <v>366699</v>
      </c>
      <c r="I15" s="79">
        <v>320247</v>
      </c>
    </row>
    <row r="16" spans="4:9" ht="15" customHeight="1">
      <c r="D16" s="150" t="s">
        <v>697</v>
      </c>
      <c r="E16" s="482">
        <v>-6347</v>
      </c>
      <c r="F16" s="460">
        <v>-23142</v>
      </c>
      <c r="G16" s="150" t="s">
        <v>623</v>
      </c>
      <c r="H16" s="482">
        <v>-6347</v>
      </c>
      <c r="I16" s="79">
        <v>-23142</v>
      </c>
    </row>
    <row r="17" spans="4:9" ht="15" customHeight="1">
      <c r="D17" s="1265" t="s">
        <v>820</v>
      </c>
      <c r="E17" s="1266">
        <v>5301400</v>
      </c>
      <c r="F17" s="636">
        <v>4854647</v>
      </c>
      <c r="G17" s="1265" t="s">
        <v>837</v>
      </c>
      <c r="H17" s="1266">
        <v>5301400</v>
      </c>
      <c r="I17" s="634">
        <v>4854647</v>
      </c>
    </row>
    <row r="18" spans="4:9" ht="15" customHeight="1">
      <c r="D18" s="152" t="s">
        <v>821</v>
      </c>
      <c r="E18" s="483">
        <v>856596</v>
      </c>
      <c r="F18" s="743">
        <v>764215</v>
      </c>
      <c r="G18" s="152" t="s">
        <v>838</v>
      </c>
      <c r="H18" s="483">
        <v>856596</v>
      </c>
      <c r="I18" s="120">
        <v>764215</v>
      </c>
    </row>
    <row r="19" spans="4:9" ht="15" customHeight="1">
      <c r="D19" s="152" t="s">
        <v>822</v>
      </c>
      <c r="E19" s="483">
        <v>4444804</v>
      </c>
      <c r="F19" s="743">
        <v>4090432</v>
      </c>
      <c r="G19" s="152" t="s">
        <v>839</v>
      </c>
      <c r="H19" s="483">
        <v>4444804</v>
      </c>
      <c r="I19" s="120">
        <v>4090432</v>
      </c>
    </row>
    <row r="20" spans="4:9" ht="15" customHeight="1">
      <c r="D20" s="151"/>
      <c r="E20" s="484"/>
      <c r="F20" s="744"/>
      <c r="G20" s="151"/>
      <c r="H20" s="484"/>
      <c r="I20" s="489"/>
    </row>
    <row r="21" spans="4:9">
      <c r="E21" s="2"/>
      <c r="F21" s="416"/>
    </row>
    <row r="22" spans="4:9">
      <c r="E22" s="2"/>
      <c r="F22" s="416"/>
    </row>
    <row r="23" spans="4:9">
      <c r="E23" s="2"/>
      <c r="F23" s="416"/>
    </row>
    <row r="24" spans="4:9">
      <c r="E24" s="2"/>
      <c r="F24" s="416"/>
    </row>
    <row r="25" spans="4:9">
      <c r="E25" s="2"/>
      <c r="F25" s="416"/>
    </row>
    <row r="26" spans="4:9">
      <c r="E26" s="2"/>
      <c r="F26" s="416"/>
    </row>
    <row r="27" spans="4:9">
      <c r="E27" s="2"/>
      <c r="F27" s="416"/>
    </row>
    <row r="28" spans="4:9">
      <c r="E28" s="2"/>
      <c r="F28" s="416"/>
    </row>
    <row r="29" spans="4:9">
      <c r="E29" s="2"/>
      <c r="F29" s="416"/>
    </row>
    <row r="30" spans="4:9">
      <c r="E30" s="2"/>
      <c r="F30" s="416"/>
    </row>
    <row r="31" spans="4:9">
      <c r="E31" s="2"/>
      <c r="F31" s="416"/>
    </row>
    <row r="32" spans="4:9">
      <c r="E32" s="2"/>
      <c r="F32" s="416"/>
    </row>
    <row r="33" spans="5:6">
      <c r="E33" s="2"/>
      <c r="F33" s="416"/>
    </row>
    <row r="34" spans="5:6">
      <c r="E34" s="2"/>
      <c r="F34" s="416"/>
    </row>
    <row r="35" spans="5:6">
      <c r="E35" s="2"/>
      <c r="F35" s="416"/>
    </row>
    <row r="36" spans="5:6">
      <c r="E36" s="2"/>
      <c r="F36" s="416"/>
    </row>
    <row r="37" spans="5:6">
      <c r="E37" s="2"/>
      <c r="F37" s="416"/>
    </row>
    <row r="38" spans="5:6">
      <c r="E38" s="2"/>
      <c r="F38" s="416"/>
    </row>
    <row r="39" spans="5:6">
      <c r="E39" s="2"/>
      <c r="F39" s="416"/>
    </row>
    <row r="40" spans="5:6">
      <c r="E40" s="2"/>
      <c r="F40" s="416"/>
    </row>
    <row r="41" spans="5:6">
      <c r="E41" s="2"/>
      <c r="F41" s="416"/>
    </row>
    <row r="42" spans="5:6">
      <c r="E42" s="2"/>
      <c r="F42" s="416"/>
    </row>
    <row r="43" spans="5:6">
      <c r="E43" s="2"/>
      <c r="F43" s="416"/>
    </row>
    <row r="44" spans="5:6">
      <c r="E44" s="2"/>
      <c r="F44" s="416"/>
    </row>
    <row r="45" spans="5:6">
      <c r="E45" s="2"/>
      <c r="F45" s="416"/>
    </row>
    <row r="46" spans="5:6">
      <c r="E46" s="2"/>
      <c r="F46" s="416"/>
    </row>
    <row r="47" spans="5:6">
      <c r="E47" s="2"/>
      <c r="F47" s="416"/>
    </row>
    <row r="48" spans="5:6">
      <c r="E48" s="2"/>
      <c r="F48" s="416"/>
    </row>
    <row r="49" spans="5:6">
      <c r="E49" s="2"/>
      <c r="F49" s="416"/>
    </row>
    <row r="50" spans="5:6">
      <c r="E50" s="2"/>
      <c r="F50" s="416"/>
    </row>
    <row r="51" spans="5:6">
      <c r="E51" s="2"/>
      <c r="F51" s="416"/>
    </row>
    <row r="52" spans="5:6">
      <c r="E52" s="2"/>
      <c r="F52" s="416"/>
    </row>
    <row r="53" spans="5:6">
      <c r="E53" s="2"/>
      <c r="F53" s="416"/>
    </row>
    <row r="54" spans="5:6">
      <c r="E54" s="2"/>
      <c r="F54" s="416"/>
    </row>
    <row r="55" spans="5:6">
      <c r="E55" s="2"/>
      <c r="F55" s="416"/>
    </row>
    <row r="56" spans="5:6">
      <c r="E56" s="2"/>
      <c r="F56" s="416"/>
    </row>
    <row r="57" spans="5:6">
      <c r="E57" s="2"/>
      <c r="F57" s="416"/>
    </row>
    <row r="58" spans="5:6">
      <c r="E58" s="2"/>
      <c r="F58" s="416"/>
    </row>
    <row r="59" spans="5:6">
      <c r="E59" s="2"/>
      <c r="F59" s="416"/>
    </row>
    <row r="60" spans="5:6">
      <c r="E60" s="2"/>
      <c r="F60" s="416"/>
    </row>
    <row r="61" spans="5:6">
      <c r="E61" s="2"/>
      <c r="F61" s="416"/>
    </row>
    <row r="62" spans="5:6">
      <c r="E62" s="2"/>
      <c r="F62" s="416"/>
    </row>
    <row r="63" spans="5:6">
      <c r="E63" s="2"/>
      <c r="F63" s="416"/>
    </row>
    <row r="64" spans="5:6">
      <c r="E64" s="2"/>
      <c r="F64" s="416"/>
    </row>
    <row r="65" spans="5:6">
      <c r="E65" s="2"/>
      <c r="F65" s="416"/>
    </row>
    <row r="66" spans="5:6">
      <c r="E66" s="2"/>
      <c r="F66" s="416"/>
    </row>
    <row r="67" spans="5:6">
      <c r="E67" s="2"/>
      <c r="F67" s="416"/>
    </row>
    <row r="68" spans="5:6">
      <c r="E68" s="2"/>
      <c r="F68" s="416"/>
    </row>
    <row r="69" spans="5:6">
      <c r="E69" s="2"/>
      <c r="F69" s="416"/>
    </row>
    <row r="70" spans="5:6">
      <c r="E70" s="2"/>
      <c r="F70" s="416"/>
    </row>
    <row r="71" spans="5:6">
      <c r="E71" s="2"/>
      <c r="F71" s="416"/>
    </row>
    <row r="72" spans="5:6">
      <c r="E72" s="2"/>
      <c r="F72" s="416"/>
    </row>
    <row r="73" spans="5:6">
      <c r="E73" s="2"/>
      <c r="F73" s="416"/>
    </row>
    <row r="74" spans="5:6">
      <c r="E74" s="2"/>
      <c r="F74" s="416"/>
    </row>
    <row r="75" spans="5:6">
      <c r="E75" s="2"/>
      <c r="F75" s="416"/>
    </row>
    <row r="76" spans="5:6">
      <c r="E76" s="2"/>
      <c r="F76" s="416"/>
    </row>
    <row r="77" spans="5:6">
      <c r="E77" s="2"/>
      <c r="F77" s="416"/>
    </row>
    <row r="78" spans="5:6">
      <c r="E78" s="2"/>
      <c r="F78" s="416"/>
    </row>
    <row r="79" spans="5:6">
      <c r="E79" s="2"/>
      <c r="F79" s="416"/>
    </row>
    <row r="80" spans="5:6">
      <c r="E80" s="2"/>
      <c r="F80" s="416"/>
    </row>
    <row r="81" spans="5:6">
      <c r="E81" s="2"/>
      <c r="F81" s="416"/>
    </row>
    <row r="82" spans="5:6">
      <c r="E82" s="2"/>
      <c r="F82" s="416"/>
    </row>
    <row r="83" spans="5:6">
      <c r="E83" s="2"/>
      <c r="F83" s="416"/>
    </row>
    <row r="84" spans="5:6">
      <c r="E84" s="2"/>
      <c r="F84" s="416"/>
    </row>
    <row r="85" spans="5:6">
      <c r="E85" s="2"/>
      <c r="F85" s="416"/>
    </row>
    <row r="86" spans="5:6">
      <c r="E86" s="2"/>
      <c r="F86" s="416"/>
    </row>
    <row r="87" spans="5:6">
      <c r="E87" s="2"/>
      <c r="F87" s="416"/>
    </row>
    <row r="88" spans="5:6">
      <c r="E88" s="2"/>
      <c r="F88" s="416"/>
    </row>
    <row r="89" spans="5:6">
      <c r="E89" s="2"/>
      <c r="F89" s="416"/>
    </row>
    <row r="90" spans="5:6">
      <c r="E90" s="2"/>
      <c r="F90" s="416"/>
    </row>
    <row r="91" spans="5:6">
      <c r="E91" s="2"/>
      <c r="F91" s="416"/>
    </row>
    <row r="92" spans="5:6">
      <c r="E92" s="2"/>
      <c r="F92" s="416"/>
    </row>
    <row r="93" spans="5:6">
      <c r="E93" s="2"/>
      <c r="F93" s="416"/>
    </row>
    <row r="94" spans="5:6">
      <c r="E94" s="2"/>
      <c r="F94" s="416"/>
    </row>
    <row r="95" spans="5:6">
      <c r="E95" s="2"/>
      <c r="F95" s="416"/>
    </row>
    <row r="96" spans="5:6">
      <c r="E96" s="2"/>
      <c r="F96" s="416"/>
    </row>
    <row r="97" spans="5:6">
      <c r="E97" s="2"/>
      <c r="F97" s="416"/>
    </row>
    <row r="98" spans="5:6">
      <c r="E98" s="2"/>
      <c r="F98" s="416"/>
    </row>
    <row r="99" spans="5:6">
      <c r="E99" s="2"/>
      <c r="F99" s="416"/>
    </row>
    <row r="100" spans="5:6">
      <c r="E100" s="2"/>
      <c r="F100" s="416"/>
    </row>
    <row r="101" spans="5:6">
      <c r="E101" s="2"/>
      <c r="F101" s="416"/>
    </row>
  </sheetData>
  <hyperlinks>
    <hyperlink ref="D7" location="'CFS FY''25 notes &gt;&gt;&gt;'!A1" display="&lt;&lt;&lt; Back to the Agenda" xr:uid="{34A57B21-F253-4CD5-98E9-CC4D20921E80}"/>
  </hyperlinks>
  <pageMargins left="0.7" right="0.7" top="0.75" bottom="0.75" header="0.3" footer="0.3"/>
  <pageSetup paperSize="9" scale="45" orientation="portrait"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D2F843-B829-45E2-AAC1-E194A3F21B62}">
  <sheetPr codeName="Sheet76">
    <tabColor theme="6"/>
  </sheetPr>
  <dimension ref="D1:I105"/>
  <sheetViews>
    <sheetView showGridLines="0" zoomScale="70" zoomScaleNormal="70" workbookViewId="0">
      <pane ySplit="9" topLeftCell="A10" activePane="bottomLeft" state="frozen"/>
      <selection pane="bottomLeft" activeCell="A18" sqref="A18:XFD24"/>
    </sheetView>
  </sheetViews>
  <sheetFormatPr defaultColWidth="8.5546875" defaultRowHeight="12"/>
  <cols>
    <col min="1" max="3" width="4.5546875" style="2" customWidth="1"/>
    <col min="4" max="4" width="82" style="2" bestFit="1" customWidth="1"/>
    <col min="5" max="5" width="25.5546875" style="130" customWidth="1"/>
    <col min="6" max="6" width="25.5546875" style="745" customWidth="1"/>
    <col min="7" max="7" width="70.21875" style="2" customWidth="1"/>
    <col min="8" max="9" width="25.5546875" style="2" customWidth="1"/>
    <col min="10" max="16384" width="8.5546875" style="2"/>
  </cols>
  <sheetData>
    <row r="1" spans="4:9" ht="13.2">
      <c r="D1" s="11"/>
      <c r="E1" s="2"/>
      <c r="F1" s="416"/>
    </row>
    <row r="2" spans="4:9" ht="13.2">
      <c r="D2" s="658"/>
      <c r="E2" s="2"/>
      <c r="F2" s="416"/>
    </row>
    <row r="3" spans="4:9" ht="13.2">
      <c r="D3" s="658"/>
      <c r="E3" s="2"/>
      <c r="F3" s="416"/>
    </row>
    <row r="4" spans="4:9" ht="13.2">
      <c r="D4" s="658"/>
      <c r="E4" s="2"/>
      <c r="F4" s="416"/>
    </row>
    <row r="5" spans="4:9" ht="13.2">
      <c r="D5" s="658"/>
      <c r="E5" s="2"/>
      <c r="F5" s="416"/>
    </row>
    <row r="6" spans="4:9" ht="13.2">
      <c r="D6" s="658"/>
      <c r="E6" s="2"/>
      <c r="F6" s="416"/>
    </row>
    <row r="7" spans="4:9" ht="13.2">
      <c r="D7" s="659" t="s">
        <v>1989</v>
      </c>
      <c r="E7" s="2"/>
      <c r="F7" s="416"/>
    </row>
    <row r="8" spans="4:9">
      <c r="D8" s="27" t="s">
        <v>1779</v>
      </c>
      <c r="E8" s="61"/>
      <c r="F8" s="417"/>
      <c r="G8" s="27" t="s">
        <v>1926</v>
      </c>
      <c r="H8" s="131"/>
      <c r="I8" s="65"/>
    </row>
    <row r="9" spans="4:9">
      <c r="D9" s="29" t="s">
        <v>357</v>
      </c>
      <c r="E9" s="63" t="s">
        <v>401</v>
      </c>
      <c r="F9" s="742" t="s">
        <v>402</v>
      </c>
      <c r="G9" s="29" t="s">
        <v>360</v>
      </c>
      <c r="H9" s="491" t="s">
        <v>401</v>
      </c>
      <c r="I9" s="488" t="s">
        <v>402</v>
      </c>
    </row>
    <row r="10" spans="4:9" ht="15" customHeight="1">
      <c r="D10" s="78" t="s">
        <v>823</v>
      </c>
      <c r="E10" s="482">
        <v>-914455</v>
      </c>
      <c r="F10" s="460">
        <v>-812716</v>
      </c>
      <c r="G10" s="78" t="s">
        <v>840</v>
      </c>
      <c r="H10" s="482">
        <v>-914455</v>
      </c>
      <c r="I10" s="79">
        <v>-812716</v>
      </c>
    </row>
    <row r="11" spans="4:9" ht="15" customHeight="1">
      <c r="D11" s="78" t="s">
        <v>824</v>
      </c>
      <c r="E11" s="482">
        <v>-6</v>
      </c>
      <c r="F11" s="460">
        <v>-118</v>
      </c>
      <c r="G11" s="78" t="s">
        <v>841</v>
      </c>
      <c r="H11" s="482">
        <v>-6</v>
      </c>
      <c r="I11" s="79">
        <v>-118</v>
      </c>
    </row>
    <row r="12" spans="4:9" ht="15" customHeight="1">
      <c r="D12" s="78" t="s">
        <v>825</v>
      </c>
      <c r="E12" s="482">
        <v>-366699</v>
      </c>
      <c r="F12" s="460">
        <v>-320247</v>
      </c>
      <c r="G12" s="78" t="s">
        <v>842</v>
      </c>
      <c r="H12" s="482">
        <v>-366699</v>
      </c>
      <c r="I12" s="79">
        <v>-320247</v>
      </c>
    </row>
    <row r="13" spans="4:9" ht="15" customHeight="1">
      <c r="D13" s="78" t="s">
        <v>697</v>
      </c>
      <c r="E13" s="482">
        <v>6347</v>
      </c>
      <c r="F13" s="460">
        <v>23142</v>
      </c>
      <c r="G13" s="78" t="s">
        <v>623</v>
      </c>
      <c r="H13" s="482">
        <v>6347</v>
      </c>
      <c r="I13" s="79">
        <v>23142</v>
      </c>
    </row>
    <row r="14" spans="4:9" ht="15" customHeight="1">
      <c r="D14" s="78" t="s">
        <v>826</v>
      </c>
      <c r="E14" s="482">
        <v>-6983</v>
      </c>
      <c r="F14" s="460">
        <v>-5192</v>
      </c>
      <c r="G14" s="78" t="s">
        <v>843</v>
      </c>
      <c r="H14" s="482">
        <v>-6983</v>
      </c>
      <c r="I14" s="79">
        <v>-5192</v>
      </c>
    </row>
    <row r="15" spans="4:9" ht="15" customHeight="1">
      <c r="D15" s="78" t="s">
        <v>432</v>
      </c>
      <c r="E15" s="482">
        <v>0</v>
      </c>
      <c r="F15" s="460">
        <v>2020</v>
      </c>
      <c r="G15" s="78" t="s">
        <v>450</v>
      </c>
      <c r="H15" s="482">
        <v>0</v>
      </c>
      <c r="I15" s="79">
        <v>2020</v>
      </c>
    </row>
    <row r="16" spans="4:9" ht="15" customHeight="1">
      <c r="D16" s="78" t="s">
        <v>827</v>
      </c>
      <c r="E16" s="482">
        <v>17365</v>
      </c>
      <c r="F16" s="460">
        <v>6813</v>
      </c>
      <c r="G16" s="78" t="s">
        <v>844</v>
      </c>
      <c r="H16" s="482">
        <v>17365</v>
      </c>
      <c r="I16" s="79">
        <v>6813</v>
      </c>
    </row>
    <row r="17" spans="4:9" ht="15" customHeight="1" thickBot="1">
      <c r="D17" s="596" t="s">
        <v>828</v>
      </c>
      <c r="E17" s="1267">
        <v>-1264431</v>
      </c>
      <c r="F17" s="692">
        <v>-1106298</v>
      </c>
      <c r="G17" s="596" t="s">
        <v>845</v>
      </c>
      <c r="H17" s="1267">
        <v>-1264431</v>
      </c>
      <c r="I17" s="597">
        <v>-1106298</v>
      </c>
    </row>
    <row r="18" spans="4:9">
      <c r="E18" s="2"/>
      <c r="F18" s="416"/>
    </row>
    <row r="19" spans="4:9">
      <c r="E19" s="2"/>
      <c r="F19" s="416"/>
    </row>
    <row r="20" spans="4:9">
      <c r="E20" s="2"/>
      <c r="F20" s="416"/>
    </row>
    <row r="21" spans="4:9">
      <c r="E21" s="2"/>
      <c r="F21" s="416"/>
    </row>
    <row r="22" spans="4:9">
      <c r="E22" s="2"/>
      <c r="F22" s="416"/>
    </row>
    <row r="23" spans="4:9">
      <c r="E23" s="2"/>
      <c r="F23" s="416"/>
    </row>
    <row r="24" spans="4:9">
      <c r="E24" s="2"/>
      <c r="F24" s="416"/>
    </row>
    <row r="25" spans="4:9">
      <c r="E25" s="2"/>
      <c r="F25" s="416"/>
    </row>
    <row r="26" spans="4:9">
      <c r="E26" s="2"/>
      <c r="F26" s="416"/>
    </row>
    <row r="27" spans="4:9">
      <c r="E27" s="2"/>
      <c r="F27" s="416"/>
    </row>
    <row r="28" spans="4:9">
      <c r="E28" s="2"/>
      <c r="F28" s="416"/>
    </row>
    <row r="29" spans="4:9">
      <c r="E29" s="2"/>
      <c r="F29" s="416"/>
    </row>
    <row r="30" spans="4:9">
      <c r="E30" s="2"/>
      <c r="F30" s="416"/>
    </row>
    <row r="31" spans="4:9">
      <c r="E31" s="2"/>
      <c r="F31" s="416"/>
    </row>
    <row r="32" spans="4:9">
      <c r="E32" s="2"/>
      <c r="F32" s="416"/>
    </row>
    <row r="33" spans="5:6">
      <c r="E33" s="2"/>
      <c r="F33" s="416"/>
    </row>
    <row r="34" spans="5:6">
      <c r="E34" s="2"/>
      <c r="F34" s="416"/>
    </row>
    <row r="35" spans="5:6">
      <c r="E35" s="2"/>
      <c r="F35" s="416"/>
    </row>
    <row r="36" spans="5:6">
      <c r="E36" s="2"/>
      <c r="F36" s="416"/>
    </row>
    <row r="37" spans="5:6">
      <c r="E37" s="2"/>
      <c r="F37" s="416"/>
    </row>
    <row r="38" spans="5:6">
      <c r="E38" s="2"/>
      <c r="F38" s="416"/>
    </row>
    <row r="39" spans="5:6">
      <c r="E39" s="2"/>
      <c r="F39" s="416"/>
    </row>
    <row r="40" spans="5:6">
      <c r="E40" s="2"/>
      <c r="F40" s="416"/>
    </row>
    <row r="41" spans="5:6">
      <c r="E41" s="2"/>
      <c r="F41" s="416"/>
    </row>
    <row r="42" spans="5:6">
      <c r="E42" s="2"/>
      <c r="F42" s="416"/>
    </row>
    <row r="43" spans="5:6">
      <c r="E43" s="2"/>
      <c r="F43" s="416"/>
    </row>
    <row r="44" spans="5:6">
      <c r="E44" s="2"/>
      <c r="F44" s="416"/>
    </row>
    <row r="45" spans="5:6">
      <c r="E45" s="2"/>
      <c r="F45" s="416"/>
    </row>
    <row r="46" spans="5:6">
      <c r="E46" s="2"/>
      <c r="F46" s="416"/>
    </row>
    <row r="47" spans="5:6">
      <c r="E47" s="2"/>
      <c r="F47" s="416"/>
    </row>
    <row r="48" spans="5:6">
      <c r="E48" s="2"/>
      <c r="F48" s="416"/>
    </row>
    <row r="49" spans="5:6">
      <c r="E49" s="2"/>
      <c r="F49" s="416"/>
    </row>
    <row r="50" spans="5:6">
      <c r="E50" s="2"/>
      <c r="F50" s="416"/>
    </row>
    <row r="51" spans="5:6">
      <c r="E51" s="2"/>
      <c r="F51" s="416"/>
    </row>
    <row r="52" spans="5:6">
      <c r="E52" s="2"/>
      <c r="F52" s="416"/>
    </row>
    <row r="53" spans="5:6">
      <c r="E53" s="2"/>
      <c r="F53" s="416"/>
    </row>
    <row r="54" spans="5:6">
      <c r="E54" s="2"/>
      <c r="F54" s="416"/>
    </row>
    <row r="55" spans="5:6">
      <c r="E55" s="2"/>
      <c r="F55" s="416"/>
    </row>
    <row r="56" spans="5:6">
      <c r="E56" s="2"/>
      <c r="F56" s="416"/>
    </row>
    <row r="57" spans="5:6">
      <c r="E57" s="2"/>
      <c r="F57" s="416"/>
    </row>
    <row r="58" spans="5:6">
      <c r="E58" s="2"/>
      <c r="F58" s="416"/>
    </row>
    <row r="59" spans="5:6">
      <c r="E59" s="2"/>
      <c r="F59" s="416"/>
    </row>
    <row r="60" spans="5:6">
      <c r="E60" s="2"/>
      <c r="F60" s="416"/>
    </row>
    <row r="61" spans="5:6">
      <c r="E61" s="2"/>
      <c r="F61" s="416"/>
    </row>
    <row r="62" spans="5:6">
      <c r="E62" s="2"/>
      <c r="F62" s="416"/>
    </row>
    <row r="63" spans="5:6">
      <c r="E63" s="2"/>
      <c r="F63" s="416"/>
    </row>
    <row r="64" spans="5:6">
      <c r="E64" s="2"/>
      <c r="F64" s="416"/>
    </row>
    <row r="65" spans="5:6">
      <c r="E65" s="2"/>
      <c r="F65" s="416"/>
    </row>
    <row r="66" spans="5:6">
      <c r="E66" s="2"/>
      <c r="F66" s="416"/>
    </row>
    <row r="67" spans="5:6">
      <c r="E67" s="2"/>
      <c r="F67" s="416"/>
    </row>
    <row r="68" spans="5:6">
      <c r="E68" s="2"/>
      <c r="F68" s="416"/>
    </row>
    <row r="69" spans="5:6">
      <c r="E69" s="2"/>
      <c r="F69" s="416"/>
    </row>
    <row r="70" spans="5:6">
      <c r="E70" s="2"/>
      <c r="F70" s="416"/>
    </row>
    <row r="71" spans="5:6">
      <c r="E71" s="2"/>
      <c r="F71" s="416"/>
    </row>
    <row r="72" spans="5:6">
      <c r="E72" s="2"/>
      <c r="F72" s="416"/>
    </row>
    <row r="73" spans="5:6">
      <c r="E73" s="2"/>
      <c r="F73" s="416"/>
    </row>
    <row r="74" spans="5:6">
      <c r="E74" s="2"/>
      <c r="F74" s="416"/>
    </row>
    <row r="75" spans="5:6">
      <c r="E75" s="2"/>
      <c r="F75" s="416"/>
    </row>
    <row r="76" spans="5:6">
      <c r="E76" s="2"/>
      <c r="F76" s="416"/>
    </row>
    <row r="77" spans="5:6">
      <c r="E77" s="2"/>
      <c r="F77" s="416"/>
    </row>
    <row r="78" spans="5:6">
      <c r="E78" s="2"/>
      <c r="F78" s="416"/>
    </row>
    <row r="79" spans="5:6">
      <c r="E79" s="2"/>
      <c r="F79" s="416"/>
    </row>
    <row r="80" spans="5:6">
      <c r="E80" s="2"/>
      <c r="F80" s="416"/>
    </row>
    <row r="81" spans="5:6">
      <c r="E81" s="2"/>
      <c r="F81" s="416"/>
    </row>
    <row r="82" spans="5:6">
      <c r="E82" s="2"/>
      <c r="F82" s="416"/>
    </row>
    <row r="83" spans="5:6">
      <c r="E83" s="2"/>
      <c r="F83" s="416"/>
    </row>
    <row r="84" spans="5:6">
      <c r="E84" s="2"/>
      <c r="F84" s="416"/>
    </row>
    <row r="85" spans="5:6">
      <c r="E85" s="2"/>
      <c r="F85" s="416"/>
    </row>
    <row r="86" spans="5:6">
      <c r="E86" s="2"/>
      <c r="F86" s="416"/>
    </row>
    <row r="87" spans="5:6">
      <c r="E87" s="2"/>
      <c r="F87" s="416"/>
    </row>
    <row r="88" spans="5:6">
      <c r="E88" s="2"/>
      <c r="F88" s="416"/>
    </row>
    <row r="89" spans="5:6">
      <c r="E89" s="2"/>
      <c r="F89" s="416"/>
    </row>
    <row r="90" spans="5:6">
      <c r="E90" s="2"/>
      <c r="F90" s="416"/>
    </row>
    <row r="91" spans="5:6">
      <c r="E91" s="2"/>
      <c r="F91" s="416"/>
    </row>
    <row r="92" spans="5:6">
      <c r="E92" s="2"/>
      <c r="F92" s="416"/>
    </row>
    <row r="93" spans="5:6">
      <c r="E93" s="2"/>
      <c r="F93" s="416"/>
    </row>
    <row r="94" spans="5:6">
      <c r="E94" s="2"/>
      <c r="F94" s="416"/>
    </row>
    <row r="95" spans="5:6">
      <c r="E95" s="2"/>
      <c r="F95" s="416"/>
    </row>
    <row r="96" spans="5:6">
      <c r="E96" s="2"/>
      <c r="F96" s="416"/>
    </row>
    <row r="97" spans="5:6">
      <c r="E97" s="2"/>
      <c r="F97" s="416"/>
    </row>
    <row r="98" spans="5:6">
      <c r="E98" s="2"/>
      <c r="F98" s="416"/>
    </row>
    <row r="99" spans="5:6">
      <c r="E99" s="2"/>
      <c r="F99" s="416"/>
    </row>
    <row r="100" spans="5:6">
      <c r="E100" s="2"/>
      <c r="F100" s="416"/>
    </row>
    <row r="101" spans="5:6">
      <c r="E101" s="2"/>
      <c r="F101" s="416"/>
    </row>
    <row r="102" spans="5:6">
      <c r="E102" s="2"/>
      <c r="F102" s="416"/>
    </row>
    <row r="103" spans="5:6">
      <c r="E103" s="2"/>
      <c r="F103" s="416"/>
    </row>
    <row r="104" spans="5:6">
      <c r="E104" s="2"/>
      <c r="F104" s="416"/>
    </row>
    <row r="105" spans="5:6">
      <c r="E105" s="2"/>
      <c r="F105" s="416"/>
    </row>
  </sheetData>
  <hyperlinks>
    <hyperlink ref="D7" location="'CFS FY''25 notes &gt;&gt;&gt;'!A1" display="&lt;&lt;&lt; Back to the Agenda" xr:uid="{54128A36-260B-4185-B910-109093426ED4}"/>
  </hyperlinks>
  <pageMargins left="0.7" right="0.7" top="0.75" bottom="0.75" header="0.3" footer="0.3"/>
  <pageSetup paperSize="9" scale="45" orientation="portrait"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7C8918-35CC-42AC-BBC3-CF38D0D8F07A}">
  <sheetPr codeName="Sheet77">
    <tabColor theme="6"/>
  </sheetPr>
  <dimension ref="D1:I102"/>
  <sheetViews>
    <sheetView showGridLines="0" topLeftCell="C1" zoomScale="70" zoomScaleNormal="70" workbookViewId="0">
      <pane ySplit="9" topLeftCell="A10" activePane="bottomLeft" state="frozen"/>
      <selection pane="bottomLeft" activeCell="D7" sqref="D7"/>
    </sheetView>
  </sheetViews>
  <sheetFormatPr defaultColWidth="8.5546875" defaultRowHeight="12"/>
  <cols>
    <col min="1" max="3" width="4.5546875" style="2" customWidth="1"/>
    <col min="4" max="4" width="82" style="2" bestFit="1" customWidth="1"/>
    <col min="5" max="5" width="25.5546875" style="130" customWidth="1"/>
    <col min="6" max="6" width="25.5546875" style="745" customWidth="1"/>
    <col min="7" max="7" width="70.21875" style="2" customWidth="1"/>
    <col min="8" max="9" width="25.5546875" style="2" customWidth="1"/>
    <col min="10" max="16384" width="8.5546875" style="2"/>
  </cols>
  <sheetData>
    <row r="1" spans="4:9" ht="13.2">
      <c r="D1" s="11"/>
      <c r="E1" s="2"/>
      <c r="F1" s="416"/>
    </row>
    <row r="2" spans="4:9" ht="13.2">
      <c r="D2" s="658"/>
      <c r="E2" s="2"/>
      <c r="F2" s="416"/>
    </row>
    <row r="3" spans="4:9" ht="13.2">
      <c r="D3" s="658"/>
      <c r="E3" s="2"/>
      <c r="F3" s="416"/>
    </row>
    <row r="4" spans="4:9" ht="13.2">
      <c r="D4" s="658"/>
      <c r="E4" s="2"/>
      <c r="F4" s="416"/>
    </row>
    <row r="5" spans="4:9" ht="13.2">
      <c r="D5" s="658"/>
      <c r="E5" s="2"/>
      <c r="F5" s="416"/>
    </row>
    <row r="6" spans="4:9" ht="13.2">
      <c r="D6" s="658"/>
      <c r="E6" s="2"/>
      <c r="F6" s="416"/>
    </row>
    <row r="7" spans="4:9" ht="13.2">
      <c r="D7" s="659" t="s">
        <v>1989</v>
      </c>
      <c r="E7" s="2"/>
      <c r="F7" s="416"/>
    </row>
    <row r="8" spans="4:9">
      <c r="D8" s="27" t="s">
        <v>1779</v>
      </c>
      <c r="E8" s="61"/>
      <c r="F8" s="417"/>
      <c r="G8" s="27" t="s">
        <v>1926</v>
      </c>
      <c r="H8" s="131"/>
      <c r="I8" s="65"/>
    </row>
    <row r="9" spans="4:9">
      <c r="D9" s="29" t="s">
        <v>357</v>
      </c>
      <c r="E9" s="63" t="s">
        <v>401</v>
      </c>
      <c r="F9" s="742" t="s">
        <v>402</v>
      </c>
      <c r="G9" s="29" t="s">
        <v>360</v>
      </c>
      <c r="H9" s="491" t="s">
        <v>401</v>
      </c>
      <c r="I9" s="488" t="s">
        <v>402</v>
      </c>
    </row>
    <row r="10" spans="4:9" ht="15" customHeight="1">
      <c r="D10" s="154" t="s">
        <v>829</v>
      </c>
      <c r="E10" s="486">
        <v>-6983</v>
      </c>
      <c r="F10" s="791">
        <v>-5192</v>
      </c>
      <c r="G10" s="154" t="s">
        <v>846</v>
      </c>
      <c r="H10" s="486">
        <v>-6983</v>
      </c>
      <c r="I10" s="490">
        <v>-5192</v>
      </c>
    </row>
    <row r="11" spans="4:9" ht="15" customHeight="1">
      <c r="D11" s="618" t="s">
        <v>830</v>
      </c>
      <c r="E11" s="486">
        <v>-1189019</v>
      </c>
      <c r="F11" s="791">
        <v>-1082963</v>
      </c>
      <c r="G11" s="618" t="s">
        <v>847</v>
      </c>
      <c r="H11" s="486">
        <v>-1189019</v>
      </c>
      <c r="I11" s="490">
        <v>-1082963</v>
      </c>
    </row>
    <row r="12" spans="4:9" ht="15" customHeight="1">
      <c r="D12" s="152" t="s">
        <v>831</v>
      </c>
      <c r="E12" s="1268">
        <v>-822032</v>
      </c>
      <c r="F12" s="747">
        <v>-762768</v>
      </c>
      <c r="G12" s="152" t="s">
        <v>848</v>
      </c>
      <c r="H12" s="1268">
        <v>-822032</v>
      </c>
      <c r="I12" s="178">
        <v>-762768</v>
      </c>
    </row>
    <row r="13" spans="4:9" ht="15" customHeight="1">
      <c r="D13" s="153" t="s">
        <v>832</v>
      </c>
      <c r="E13" s="487">
        <v>-366987</v>
      </c>
      <c r="F13" s="792">
        <v>-320195</v>
      </c>
      <c r="G13" s="153" t="s">
        <v>490</v>
      </c>
      <c r="H13" s="487">
        <v>-366987</v>
      </c>
      <c r="I13" s="1269">
        <v>-320195</v>
      </c>
    </row>
    <row r="14" spans="4:9" ht="15" customHeight="1" thickBot="1">
      <c r="D14" s="596" t="s">
        <v>833</v>
      </c>
      <c r="E14" s="1267">
        <v>-1196002</v>
      </c>
      <c r="F14" s="692">
        <v>-1088155</v>
      </c>
      <c r="G14" s="596" t="s">
        <v>849</v>
      </c>
      <c r="H14" s="1267">
        <v>-1196002</v>
      </c>
      <c r="I14" s="597">
        <v>-1088155</v>
      </c>
    </row>
    <row r="15" spans="4:9">
      <c r="E15" s="2"/>
      <c r="F15" s="416"/>
    </row>
    <row r="16" spans="4:9">
      <c r="E16" s="2"/>
      <c r="F16" s="416"/>
    </row>
    <row r="17" spans="5:6">
      <c r="E17" s="2"/>
      <c r="F17" s="416"/>
    </row>
    <row r="18" spans="5:6">
      <c r="E18" s="2"/>
      <c r="F18" s="416"/>
    </row>
    <row r="19" spans="5:6">
      <c r="E19" s="2"/>
      <c r="F19" s="416"/>
    </row>
    <row r="20" spans="5:6">
      <c r="E20" s="2"/>
      <c r="F20" s="416"/>
    </row>
    <row r="21" spans="5:6">
      <c r="E21" s="2"/>
      <c r="F21" s="416"/>
    </row>
    <row r="22" spans="5:6">
      <c r="E22" s="2"/>
      <c r="F22" s="416"/>
    </row>
    <row r="23" spans="5:6">
      <c r="E23" s="2"/>
      <c r="F23" s="416"/>
    </row>
    <row r="24" spans="5:6">
      <c r="E24" s="2"/>
      <c r="F24" s="416"/>
    </row>
    <row r="25" spans="5:6">
      <c r="E25" s="2"/>
      <c r="F25" s="416"/>
    </row>
    <row r="26" spans="5:6">
      <c r="E26" s="2"/>
      <c r="F26" s="416"/>
    </row>
    <row r="27" spans="5:6">
      <c r="E27" s="2"/>
      <c r="F27" s="416"/>
    </row>
    <row r="28" spans="5:6">
      <c r="E28" s="2"/>
      <c r="F28" s="416"/>
    </row>
    <row r="29" spans="5:6">
      <c r="E29" s="2"/>
      <c r="F29" s="416"/>
    </row>
    <row r="30" spans="5:6">
      <c r="E30" s="2"/>
      <c r="F30" s="416"/>
    </row>
    <row r="31" spans="5:6">
      <c r="E31" s="2"/>
      <c r="F31" s="416"/>
    </row>
    <row r="32" spans="5:6">
      <c r="E32" s="2"/>
      <c r="F32" s="416"/>
    </row>
    <row r="33" spans="5:6">
      <c r="E33" s="2"/>
      <c r="F33" s="416"/>
    </row>
    <row r="34" spans="5:6">
      <c r="E34" s="2"/>
      <c r="F34" s="416"/>
    </row>
    <row r="35" spans="5:6">
      <c r="E35" s="2"/>
      <c r="F35" s="416"/>
    </row>
    <row r="36" spans="5:6">
      <c r="E36" s="2"/>
      <c r="F36" s="416"/>
    </row>
    <row r="37" spans="5:6">
      <c r="E37" s="2"/>
      <c r="F37" s="416"/>
    </row>
    <row r="38" spans="5:6">
      <c r="E38" s="2"/>
      <c r="F38" s="416"/>
    </row>
    <row r="39" spans="5:6">
      <c r="E39" s="2"/>
      <c r="F39" s="416"/>
    </row>
    <row r="40" spans="5:6">
      <c r="E40" s="2"/>
      <c r="F40" s="416"/>
    </row>
    <row r="41" spans="5:6">
      <c r="E41" s="2"/>
      <c r="F41" s="416"/>
    </row>
    <row r="42" spans="5:6">
      <c r="E42" s="2"/>
      <c r="F42" s="416"/>
    </row>
    <row r="43" spans="5:6">
      <c r="E43" s="2"/>
      <c r="F43" s="416"/>
    </row>
    <row r="44" spans="5:6">
      <c r="E44" s="2"/>
      <c r="F44" s="416"/>
    </row>
    <row r="45" spans="5:6">
      <c r="E45" s="2"/>
      <c r="F45" s="416"/>
    </row>
    <row r="46" spans="5:6">
      <c r="E46" s="2"/>
      <c r="F46" s="416"/>
    </row>
    <row r="47" spans="5:6">
      <c r="E47" s="2"/>
      <c r="F47" s="416"/>
    </row>
    <row r="48" spans="5:6">
      <c r="E48" s="2"/>
      <c r="F48" s="416"/>
    </row>
    <row r="49" spans="5:6">
      <c r="E49" s="2"/>
      <c r="F49" s="416"/>
    </row>
    <row r="50" spans="5:6">
      <c r="E50" s="2"/>
      <c r="F50" s="416"/>
    </row>
    <row r="51" spans="5:6">
      <c r="E51" s="2"/>
      <c r="F51" s="416"/>
    </row>
    <row r="52" spans="5:6">
      <c r="E52" s="2"/>
      <c r="F52" s="416"/>
    </row>
    <row r="53" spans="5:6">
      <c r="E53" s="2"/>
      <c r="F53" s="416"/>
    </row>
    <row r="54" spans="5:6">
      <c r="E54" s="2"/>
      <c r="F54" s="416"/>
    </row>
    <row r="55" spans="5:6">
      <c r="E55" s="2"/>
      <c r="F55" s="416"/>
    </row>
    <row r="56" spans="5:6">
      <c r="E56" s="2"/>
      <c r="F56" s="416"/>
    </row>
    <row r="57" spans="5:6">
      <c r="E57" s="2"/>
      <c r="F57" s="416"/>
    </row>
    <row r="58" spans="5:6">
      <c r="E58" s="2"/>
      <c r="F58" s="416"/>
    </row>
    <row r="59" spans="5:6">
      <c r="E59" s="2"/>
      <c r="F59" s="416"/>
    </row>
    <row r="60" spans="5:6">
      <c r="E60" s="2"/>
      <c r="F60" s="416"/>
    </row>
    <row r="61" spans="5:6">
      <c r="E61" s="2"/>
      <c r="F61" s="416"/>
    </row>
    <row r="62" spans="5:6">
      <c r="E62" s="2"/>
      <c r="F62" s="416"/>
    </row>
    <row r="63" spans="5:6">
      <c r="E63" s="2"/>
      <c r="F63" s="416"/>
    </row>
    <row r="64" spans="5:6">
      <c r="E64" s="2"/>
      <c r="F64" s="416"/>
    </row>
    <row r="65" spans="5:6">
      <c r="E65" s="2"/>
      <c r="F65" s="416"/>
    </row>
    <row r="66" spans="5:6">
      <c r="E66" s="2"/>
      <c r="F66" s="416"/>
    </row>
    <row r="67" spans="5:6">
      <c r="E67" s="2"/>
      <c r="F67" s="416"/>
    </row>
    <row r="68" spans="5:6">
      <c r="E68" s="2"/>
      <c r="F68" s="416"/>
    </row>
    <row r="69" spans="5:6">
      <c r="E69" s="2"/>
      <c r="F69" s="416"/>
    </row>
    <row r="70" spans="5:6">
      <c r="E70" s="2"/>
      <c r="F70" s="416"/>
    </row>
    <row r="71" spans="5:6">
      <c r="E71" s="2"/>
      <c r="F71" s="416"/>
    </row>
    <row r="72" spans="5:6">
      <c r="E72" s="2"/>
      <c r="F72" s="416"/>
    </row>
    <row r="73" spans="5:6">
      <c r="E73" s="2"/>
      <c r="F73" s="416"/>
    </row>
    <row r="74" spans="5:6">
      <c r="E74" s="2"/>
      <c r="F74" s="416"/>
    </row>
    <row r="75" spans="5:6">
      <c r="E75" s="2"/>
      <c r="F75" s="416"/>
    </row>
    <row r="76" spans="5:6">
      <c r="E76" s="2"/>
      <c r="F76" s="416"/>
    </row>
    <row r="77" spans="5:6">
      <c r="E77" s="2"/>
      <c r="F77" s="416"/>
    </row>
    <row r="78" spans="5:6">
      <c r="E78" s="2"/>
      <c r="F78" s="416"/>
    </row>
    <row r="79" spans="5:6">
      <c r="E79" s="2"/>
      <c r="F79" s="416"/>
    </row>
    <row r="80" spans="5:6">
      <c r="E80" s="2"/>
      <c r="F80" s="416"/>
    </row>
    <row r="81" spans="5:6">
      <c r="E81" s="2"/>
      <c r="F81" s="416"/>
    </row>
    <row r="82" spans="5:6">
      <c r="E82" s="2"/>
      <c r="F82" s="416"/>
    </row>
    <row r="83" spans="5:6">
      <c r="E83" s="2"/>
      <c r="F83" s="416"/>
    </row>
    <row r="84" spans="5:6">
      <c r="E84" s="2"/>
      <c r="F84" s="416"/>
    </row>
    <row r="85" spans="5:6">
      <c r="E85" s="2"/>
      <c r="F85" s="416"/>
    </row>
    <row r="86" spans="5:6">
      <c r="E86" s="2"/>
      <c r="F86" s="416"/>
    </row>
    <row r="87" spans="5:6">
      <c r="E87" s="2"/>
      <c r="F87" s="416"/>
    </row>
    <row r="88" spans="5:6">
      <c r="E88" s="2"/>
      <c r="F88" s="416"/>
    </row>
    <row r="89" spans="5:6">
      <c r="E89" s="2"/>
      <c r="F89" s="416"/>
    </row>
    <row r="90" spans="5:6">
      <c r="E90" s="2"/>
      <c r="F90" s="416"/>
    </row>
    <row r="91" spans="5:6">
      <c r="E91" s="2"/>
      <c r="F91" s="416"/>
    </row>
    <row r="92" spans="5:6">
      <c r="E92" s="2"/>
      <c r="F92" s="416"/>
    </row>
    <row r="93" spans="5:6">
      <c r="E93" s="2"/>
      <c r="F93" s="416"/>
    </row>
    <row r="94" spans="5:6">
      <c r="E94" s="2"/>
      <c r="F94" s="416"/>
    </row>
    <row r="95" spans="5:6">
      <c r="E95" s="2"/>
      <c r="F95" s="416"/>
    </row>
    <row r="96" spans="5:6">
      <c r="E96" s="2"/>
      <c r="F96" s="416"/>
    </row>
    <row r="97" spans="5:6">
      <c r="E97" s="2"/>
      <c r="F97" s="416"/>
    </row>
    <row r="98" spans="5:6">
      <c r="E98" s="2"/>
      <c r="F98" s="416"/>
    </row>
    <row r="99" spans="5:6">
      <c r="E99" s="2"/>
      <c r="F99" s="416"/>
    </row>
    <row r="100" spans="5:6">
      <c r="E100" s="2"/>
      <c r="F100" s="416"/>
    </row>
    <row r="101" spans="5:6">
      <c r="E101" s="2"/>
      <c r="F101" s="416"/>
    </row>
    <row r="102" spans="5:6">
      <c r="E102" s="2"/>
      <c r="F102" s="416"/>
    </row>
  </sheetData>
  <hyperlinks>
    <hyperlink ref="D7" location="'CFS FY''25 notes &gt;&gt;&gt;'!A1" display="&lt;&lt;&lt; Back to the Agenda" xr:uid="{CA59FD28-860D-4E63-8D83-DE78FFAC5D80}"/>
  </hyperlinks>
  <pageMargins left="0.7" right="0.7" top="0.75" bottom="0.75" header="0.3" footer="0.3"/>
  <pageSetup paperSize="9" scale="45" orientation="portrait"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6D9E90-2398-4F9A-8CCC-0701E03184DF}">
  <sheetPr codeName="Sheet31">
    <tabColor theme="6"/>
  </sheetPr>
  <dimension ref="B1:CN112"/>
  <sheetViews>
    <sheetView showGridLines="0" zoomScale="70" zoomScaleNormal="70" workbookViewId="0">
      <pane ySplit="9" topLeftCell="A10" activePane="bottomLeft" state="frozen"/>
      <selection pane="bottomLeft" activeCell="D7" sqref="D7"/>
    </sheetView>
  </sheetViews>
  <sheetFormatPr defaultColWidth="8.5546875" defaultRowHeight="12"/>
  <cols>
    <col min="1" max="3" width="4.5546875" style="2" customWidth="1"/>
    <col min="4" max="4" width="82" style="2" bestFit="1" customWidth="1"/>
    <col min="5" max="5" width="25.5546875" style="492" customWidth="1"/>
    <col min="6" max="6" width="25.5546875" style="781" customWidth="1"/>
    <col min="7" max="7" width="90.77734375" style="2" customWidth="1"/>
    <col min="8" max="8" width="25.5546875" style="492" customWidth="1"/>
    <col min="9" max="9" width="25.5546875" style="2" customWidth="1"/>
    <col min="10" max="11" width="8.5546875" style="2" bestFit="1"/>
    <col min="12" max="16384" width="8.5546875" style="2"/>
  </cols>
  <sheetData>
    <row r="1" spans="4:9" ht="13.2">
      <c r="D1" s="11"/>
    </row>
    <row r="2" spans="4:9" ht="13.2">
      <c r="D2" s="658"/>
    </row>
    <row r="3" spans="4:9" ht="13.2">
      <c r="D3" s="658"/>
    </row>
    <row r="4" spans="4:9" ht="13.2">
      <c r="D4" s="658"/>
    </row>
    <row r="5" spans="4:9" ht="13.2">
      <c r="D5" s="658"/>
    </row>
    <row r="6" spans="4:9" ht="13.2">
      <c r="D6" s="658"/>
    </row>
    <row r="7" spans="4:9" ht="13.2">
      <c r="D7" s="659" t="s">
        <v>1989</v>
      </c>
    </row>
    <row r="8" spans="4:9">
      <c r="D8" s="27" t="s">
        <v>1779</v>
      </c>
      <c r="E8" s="28"/>
      <c r="F8" s="417"/>
      <c r="G8" s="27" t="s">
        <v>1926</v>
      </c>
      <c r="H8" s="61"/>
      <c r="I8" s="594"/>
    </row>
    <row r="9" spans="4:9">
      <c r="D9" s="29" t="s">
        <v>357</v>
      </c>
      <c r="E9" s="63" t="s">
        <v>850</v>
      </c>
      <c r="F9" s="828" t="s">
        <v>851</v>
      </c>
      <c r="G9" s="29" t="s">
        <v>360</v>
      </c>
      <c r="H9" s="63" t="s">
        <v>850</v>
      </c>
      <c r="I9" s="488" t="s">
        <v>851</v>
      </c>
    </row>
    <row r="10" spans="4:9" ht="13.2">
      <c r="D10" s="78" t="s">
        <v>1</v>
      </c>
      <c r="E10" s="493">
        <v>5335234</v>
      </c>
      <c r="F10" s="782">
        <v>5284533.6159100002</v>
      </c>
      <c r="G10" s="78" t="s">
        <v>675</v>
      </c>
      <c r="H10" s="493">
        <v>5335234</v>
      </c>
      <c r="I10" s="157">
        <v>5284533.6159100002</v>
      </c>
    </row>
    <row r="11" spans="4:9" ht="15" customHeight="1">
      <c r="D11" s="78" t="s">
        <v>689</v>
      </c>
      <c r="E11" s="494">
        <v>295563</v>
      </c>
      <c r="F11" s="783">
        <v>279197</v>
      </c>
      <c r="G11" s="78" t="s">
        <v>871</v>
      </c>
      <c r="H11" s="494">
        <v>295563</v>
      </c>
      <c r="I11" s="158">
        <v>279197</v>
      </c>
    </row>
    <row r="12" spans="4:9" ht="15" customHeight="1">
      <c r="D12" s="78" t="s">
        <v>690</v>
      </c>
      <c r="E12" s="494">
        <v>92059</v>
      </c>
      <c r="F12" s="783">
        <v>81717</v>
      </c>
      <c r="G12" s="78" t="s">
        <v>677</v>
      </c>
      <c r="H12" s="494">
        <v>92059</v>
      </c>
      <c r="I12" s="158">
        <v>81717</v>
      </c>
    </row>
    <row r="13" spans="4:9" ht="15" customHeight="1">
      <c r="D13" s="78" t="s">
        <v>691</v>
      </c>
      <c r="E13" s="494">
        <v>507432</v>
      </c>
      <c r="F13" s="783">
        <v>238647</v>
      </c>
      <c r="G13" s="78" t="s">
        <v>678</v>
      </c>
      <c r="H13" s="494">
        <v>507432</v>
      </c>
      <c r="I13" s="158">
        <v>238647</v>
      </c>
    </row>
    <row r="14" spans="4:9" ht="15" customHeight="1" thickBot="1">
      <c r="D14" s="80" t="s">
        <v>852</v>
      </c>
      <c r="E14" s="485">
        <v>6230288</v>
      </c>
      <c r="F14" s="784">
        <v>5884094.6159100002</v>
      </c>
      <c r="G14" s="80" t="s">
        <v>872</v>
      </c>
      <c r="H14" s="485">
        <v>6230288</v>
      </c>
      <c r="I14" s="81">
        <v>5884094.6159100002</v>
      </c>
    </row>
    <row r="15" spans="4:9" ht="15" customHeight="1">
      <c r="D15" s="585"/>
      <c r="E15" s="836"/>
      <c r="F15" s="837"/>
      <c r="G15" s="585"/>
      <c r="H15" s="836"/>
      <c r="I15" s="586"/>
    </row>
    <row r="16" spans="4:9">
      <c r="D16" s="155"/>
      <c r="E16" s="495"/>
      <c r="F16" s="785"/>
      <c r="G16" s="155"/>
      <c r="H16" s="495"/>
      <c r="I16" s="156"/>
    </row>
    <row r="17" spans="4:9" ht="15" customHeight="1">
      <c r="D17" s="829" t="s">
        <v>1998</v>
      </c>
      <c r="E17" s="830"/>
      <c r="F17" s="831"/>
      <c r="G17" s="834" t="s">
        <v>1999</v>
      </c>
      <c r="H17" s="830"/>
      <c r="I17" s="835"/>
    </row>
    <row r="18" spans="4:9" ht="15" customHeight="1">
      <c r="D18" s="27" t="s">
        <v>1</v>
      </c>
      <c r="E18" s="824">
        <v>46022</v>
      </c>
      <c r="F18" s="824">
        <v>45657</v>
      </c>
      <c r="G18" s="832" t="s">
        <v>675</v>
      </c>
      <c r="H18" s="833">
        <v>46022</v>
      </c>
      <c r="I18" s="1270">
        <v>45657</v>
      </c>
    </row>
    <row r="19" spans="4:9" ht="15" customHeight="1">
      <c r="D19" s="159" t="s">
        <v>853</v>
      </c>
      <c r="E19" s="496" t="s">
        <v>854</v>
      </c>
      <c r="F19" s="786" t="s">
        <v>855</v>
      </c>
      <c r="G19" s="159" t="s">
        <v>873</v>
      </c>
      <c r="H19" s="496" t="s">
        <v>854</v>
      </c>
      <c r="I19" s="160" t="s">
        <v>855</v>
      </c>
    </row>
    <row r="20" spans="4:9" ht="15" customHeight="1">
      <c r="D20" s="159" t="s">
        <v>856</v>
      </c>
      <c r="E20" s="497"/>
      <c r="F20" s="787"/>
      <c r="G20" s="159" t="s">
        <v>874</v>
      </c>
      <c r="H20" s="497"/>
      <c r="I20" s="161"/>
    </row>
    <row r="21" spans="4:9" ht="15" customHeight="1">
      <c r="D21" s="162" t="s">
        <v>857</v>
      </c>
      <c r="E21" s="498" t="s">
        <v>858</v>
      </c>
      <c r="F21" s="788" t="s">
        <v>859</v>
      </c>
      <c r="G21" s="162" t="s">
        <v>875</v>
      </c>
      <c r="H21" s="498" t="s">
        <v>858</v>
      </c>
      <c r="I21" s="163" t="s">
        <v>859</v>
      </c>
    </row>
    <row r="22" spans="4:9">
      <c r="D22" s="162" t="s">
        <v>860</v>
      </c>
      <c r="E22" s="499">
        <v>9.4E-2</v>
      </c>
      <c r="F22" s="789">
        <v>8.9348776576174335E-2</v>
      </c>
      <c r="G22" s="162" t="s">
        <v>876</v>
      </c>
      <c r="H22" s="499">
        <v>9.4E-2</v>
      </c>
      <c r="I22" s="164">
        <v>8.9348776576174335E-2</v>
      </c>
    </row>
    <row r="23" spans="4:9" ht="15" customHeight="1">
      <c r="D23" s="159" t="s">
        <v>861</v>
      </c>
      <c r="E23" s="496"/>
      <c r="F23" s="786"/>
      <c r="G23" s="159" t="s">
        <v>877</v>
      </c>
      <c r="H23" s="496"/>
      <c r="I23" s="160"/>
    </row>
    <row r="24" spans="4:9" ht="15" customHeight="1">
      <c r="D24" s="162" t="s">
        <v>862</v>
      </c>
      <c r="E24" s="499">
        <v>0.1038</v>
      </c>
      <c r="F24" s="789">
        <v>0.10541500302451666</v>
      </c>
      <c r="G24" s="162" t="s">
        <v>878</v>
      </c>
      <c r="H24" s="499">
        <v>0.1038</v>
      </c>
      <c r="I24" s="164">
        <v>0.10541500302451666</v>
      </c>
    </row>
    <row r="25" spans="4:9" ht="15" customHeight="1">
      <c r="D25" s="162" t="s">
        <v>863</v>
      </c>
      <c r="E25" s="499">
        <v>8.4500000000000006E-2</v>
      </c>
      <c r="F25" s="789">
        <v>8.8999999999999996E-2</v>
      </c>
      <c r="G25" s="162" t="s">
        <v>879</v>
      </c>
      <c r="H25" s="499">
        <v>8.4500000000000006E-2</v>
      </c>
      <c r="I25" s="164">
        <v>8.8999999999999996E-2</v>
      </c>
    </row>
    <row r="26" spans="4:9" ht="15" customHeight="1" thickBot="1">
      <c r="D26" s="165" t="s">
        <v>864</v>
      </c>
      <c r="E26" s="500">
        <v>2.5000000000000001E-2</v>
      </c>
      <c r="F26" s="790">
        <v>2.5000000000000001E-2</v>
      </c>
      <c r="G26" s="165" t="s">
        <v>880</v>
      </c>
      <c r="H26" s="500">
        <v>2.5000000000000001E-2</v>
      </c>
      <c r="I26" s="166">
        <v>2.5000000000000001E-2</v>
      </c>
    </row>
    <row r="27" spans="4:9" ht="15" customHeight="1">
      <c r="D27" s="155"/>
      <c r="E27" s="495"/>
      <c r="F27" s="785"/>
      <c r="G27" s="155"/>
      <c r="H27" s="495"/>
      <c r="I27" s="156"/>
    </row>
    <row r="28" spans="4:9">
      <c r="D28" s="27" t="s">
        <v>689</v>
      </c>
      <c r="E28" s="826">
        <v>46022</v>
      </c>
      <c r="F28" s="824">
        <v>45657</v>
      </c>
      <c r="G28" s="823" t="s">
        <v>871</v>
      </c>
      <c r="H28" s="826">
        <v>46022</v>
      </c>
      <c r="I28" s="824">
        <v>45657</v>
      </c>
    </row>
    <row r="29" spans="4:9" ht="15" customHeight="1">
      <c r="D29" s="159" t="s">
        <v>853</v>
      </c>
      <c r="E29" s="496">
        <v>0.2218</v>
      </c>
      <c r="F29" s="786">
        <v>0.2235</v>
      </c>
      <c r="G29" s="159" t="s">
        <v>873</v>
      </c>
      <c r="H29" s="496">
        <v>0.2218</v>
      </c>
      <c r="I29" s="160">
        <v>0.2235</v>
      </c>
    </row>
    <row r="30" spans="4:9" ht="15" customHeight="1">
      <c r="D30" s="159" t="s">
        <v>856</v>
      </c>
      <c r="E30" s="497"/>
      <c r="F30" s="787"/>
      <c r="G30" s="159" t="s">
        <v>874</v>
      </c>
      <c r="H30" s="497"/>
      <c r="I30" s="161"/>
    </row>
    <row r="31" spans="4:9" ht="15" customHeight="1">
      <c r="D31" s="162" t="s">
        <v>857</v>
      </c>
      <c r="E31" s="498" t="s">
        <v>865</v>
      </c>
      <c r="F31" s="788" t="s">
        <v>866</v>
      </c>
      <c r="G31" s="162" t="s">
        <v>875</v>
      </c>
      <c r="H31" s="498" t="s">
        <v>865</v>
      </c>
      <c r="I31" s="163" t="s">
        <v>866</v>
      </c>
    </row>
    <row r="32" spans="4:9">
      <c r="D32" s="162" t="s">
        <v>860</v>
      </c>
      <c r="E32" s="499">
        <v>6.0600000000000001E-2</v>
      </c>
      <c r="F32" s="789">
        <v>8.3000000000000004E-2</v>
      </c>
      <c r="G32" s="162" t="s">
        <v>876</v>
      </c>
      <c r="H32" s="499">
        <v>6.0600000000000001E-2</v>
      </c>
      <c r="I32" s="164">
        <v>8.3000000000000004E-2</v>
      </c>
    </row>
    <row r="33" spans="2:92" ht="15" customHeight="1">
      <c r="D33" s="159" t="s">
        <v>861</v>
      </c>
      <c r="E33" s="496"/>
      <c r="F33" s="786"/>
      <c r="G33" s="159" t="s">
        <v>877</v>
      </c>
      <c r="H33" s="496"/>
      <c r="I33" s="160"/>
    </row>
    <row r="34" spans="2:92">
      <c r="D34" s="162" t="s">
        <v>862</v>
      </c>
      <c r="E34" s="499">
        <v>0.13550000000000001</v>
      </c>
      <c r="F34" s="789">
        <v>0.13400000000000001</v>
      </c>
      <c r="G34" s="162" t="s">
        <v>878</v>
      </c>
      <c r="H34" s="499">
        <v>0.13550000000000001</v>
      </c>
      <c r="I34" s="164">
        <v>0.13400000000000001</v>
      </c>
    </row>
    <row r="35" spans="2:92">
      <c r="D35" s="162" t="s">
        <v>863</v>
      </c>
      <c r="E35" s="499">
        <v>0.113</v>
      </c>
      <c r="F35" s="789">
        <v>0.11700000000000001</v>
      </c>
      <c r="G35" s="162" t="s">
        <v>879</v>
      </c>
      <c r="H35" s="499">
        <v>0.113</v>
      </c>
      <c r="I35" s="164">
        <v>0.11700000000000001</v>
      </c>
    </row>
    <row r="36" spans="2:92" ht="13.8" thickBot="1">
      <c r="D36" s="165" t="s">
        <v>864</v>
      </c>
      <c r="E36" s="500">
        <v>2.5000000000000001E-2</v>
      </c>
      <c r="F36" s="790">
        <v>2.5000000000000001E-2</v>
      </c>
      <c r="G36" s="165" t="s">
        <v>880</v>
      </c>
      <c r="H36" s="500">
        <v>2.5000000000000001E-2</v>
      </c>
      <c r="I36" s="166">
        <v>2.5000000000000001E-2</v>
      </c>
    </row>
    <row r="37" spans="2:92">
      <c r="D37" s="155"/>
      <c r="E37" s="495"/>
      <c r="F37" s="785"/>
      <c r="G37" s="155"/>
      <c r="H37" s="495"/>
      <c r="I37" s="156"/>
    </row>
    <row r="38" spans="2:92">
      <c r="D38" s="27" t="s">
        <v>690</v>
      </c>
      <c r="E38" s="826">
        <v>46022</v>
      </c>
      <c r="F38" s="824">
        <v>45657</v>
      </c>
      <c r="G38" s="823" t="s">
        <v>677</v>
      </c>
      <c r="H38" s="826">
        <v>46022</v>
      </c>
      <c r="I38" s="824">
        <v>45657</v>
      </c>
    </row>
    <row r="39" spans="2:92" ht="13.2">
      <c r="D39" s="159" t="s">
        <v>853</v>
      </c>
      <c r="E39" s="496">
        <v>0.13100000000000001</v>
      </c>
      <c r="F39" s="786">
        <v>0.20503242078246919</v>
      </c>
      <c r="G39" s="159" t="s">
        <v>873</v>
      </c>
      <c r="H39" s="496">
        <v>0.13100000000000001</v>
      </c>
      <c r="I39" s="160">
        <v>0.20503242078246919</v>
      </c>
    </row>
    <row r="40" spans="2:92" s="45" customFormat="1" ht="13.2">
      <c r="B40" s="2"/>
      <c r="C40" s="2"/>
      <c r="D40" s="159" t="s">
        <v>856</v>
      </c>
      <c r="E40" s="497"/>
      <c r="F40" s="787"/>
      <c r="G40" s="159" t="s">
        <v>874</v>
      </c>
      <c r="H40" s="497"/>
      <c r="I40" s="161"/>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row>
    <row r="41" spans="2:92" s="45" customFormat="1">
      <c r="B41" s="2"/>
      <c r="C41" s="2"/>
      <c r="D41" s="162" t="s">
        <v>857</v>
      </c>
      <c r="E41" s="498" t="s">
        <v>867</v>
      </c>
      <c r="F41" s="788" t="s">
        <v>868</v>
      </c>
      <c r="G41" s="162" t="s">
        <v>875</v>
      </c>
      <c r="H41" s="498" t="s">
        <v>867</v>
      </c>
      <c r="I41" s="163" t="s">
        <v>868</v>
      </c>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row>
    <row r="42" spans="2:92" s="45" customFormat="1">
      <c r="B42" s="2"/>
      <c r="C42" s="2"/>
      <c r="D42" s="162" t="s">
        <v>860</v>
      </c>
      <c r="E42" s="499">
        <v>0.35599999999999998</v>
      </c>
      <c r="F42" s="789">
        <v>0.35599999999999998</v>
      </c>
      <c r="G42" s="162" t="s">
        <v>876</v>
      </c>
      <c r="H42" s="499">
        <v>0.35599999999999998</v>
      </c>
      <c r="I42" s="164">
        <v>0.35599999999999998</v>
      </c>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row>
    <row r="43" spans="2:92" s="45" customFormat="1" ht="13.2">
      <c r="B43" s="2"/>
      <c r="C43" s="2"/>
      <c r="D43" s="159" t="s">
        <v>861</v>
      </c>
      <c r="E43" s="496"/>
      <c r="F43" s="786"/>
      <c r="G43" s="159" t="s">
        <v>877</v>
      </c>
      <c r="H43" s="496"/>
      <c r="I43" s="160"/>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row>
    <row r="44" spans="2:92" s="45" customFormat="1">
      <c r="B44" s="2"/>
      <c r="C44" s="2"/>
      <c r="D44" s="162" t="s">
        <v>862</v>
      </c>
      <c r="E44" s="499">
        <v>0.187</v>
      </c>
      <c r="F44" s="789">
        <v>0.13900000000000001</v>
      </c>
      <c r="G44" s="162" t="s">
        <v>878</v>
      </c>
      <c r="H44" s="499">
        <v>0.187</v>
      </c>
      <c r="I44" s="164">
        <v>0.13900000000000001</v>
      </c>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row>
    <row r="45" spans="2:92" s="45" customFormat="1">
      <c r="B45" s="2"/>
      <c r="C45" s="2"/>
      <c r="D45" s="162" t="s">
        <v>863</v>
      </c>
      <c r="E45" s="499">
        <v>0.113</v>
      </c>
      <c r="F45" s="789">
        <v>0.11700000000000001</v>
      </c>
      <c r="G45" s="162" t="s">
        <v>879</v>
      </c>
      <c r="H45" s="499">
        <v>0.113</v>
      </c>
      <c r="I45" s="164">
        <v>0.11700000000000001</v>
      </c>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row>
    <row r="46" spans="2:92" s="45" customFormat="1" ht="13.8" thickBot="1">
      <c r="B46" s="2"/>
      <c r="C46" s="2"/>
      <c r="D46" s="165" t="s">
        <v>864</v>
      </c>
      <c r="E46" s="500">
        <v>2.5000000000000001E-2</v>
      </c>
      <c r="F46" s="790">
        <v>2.5000000000000001E-2</v>
      </c>
      <c r="G46" s="165" t="s">
        <v>880</v>
      </c>
      <c r="H46" s="500">
        <v>2.5000000000000001E-2</v>
      </c>
      <c r="I46" s="166">
        <v>2.5000000000000001E-2</v>
      </c>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row>
    <row r="47" spans="2:92" s="45" customFormat="1">
      <c r="B47" s="2"/>
      <c r="C47" s="2"/>
      <c r="D47" s="155"/>
      <c r="E47" s="495"/>
      <c r="F47" s="785"/>
      <c r="G47" s="155"/>
      <c r="H47" s="495"/>
      <c r="I47" s="156"/>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row>
    <row r="48" spans="2:92" s="45" customFormat="1">
      <c r="B48" s="2"/>
      <c r="C48" s="2"/>
      <c r="D48" s="27" t="s">
        <v>691</v>
      </c>
      <c r="E48" s="826">
        <v>46022</v>
      </c>
      <c r="F48" s="824">
        <v>45657</v>
      </c>
      <c r="G48" s="27" t="s">
        <v>678</v>
      </c>
      <c r="H48" s="826">
        <v>46022</v>
      </c>
      <c r="I48" s="824">
        <v>45657</v>
      </c>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row>
    <row r="49" spans="2:92" s="45" customFormat="1" ht="13.2">
      <c r="B49" s="2"/>
      <c r="C49" s="2"/>
      <c r="D49" s="159" t="s">
        <v>853</v>
      </c>
      <c r="E49" s="496" t="s">
        <v>869</v>
      </c>
      <c r="F49" s="786">
        <v>0.41260000000000002</v>
      </c>
      <c r="G49" s="159" t="s">
        <v>873</v>
      </c>
      <c r="H49" s="496" t="s">
        <v>869</v>
      </c>
      <c r="I49" s="160">
        <v>0.41260000000000002</v>
      </c>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row>
    <row r="50" spans="2:92" s="45" customFormat="1" ht="13.2">
      <c r="B50" s="2"/>
      <c r="C50" s="2"/>
      <c r="D50" s="159" t="s">
        <v>856</v>
      </c>
      <c r="E50" s="497"/>
      <c r="F50" s="787"/>
      <c r="G50" s="159" t="s">
        <v>874</v>
      </c>
      <c r="H50" s="497"/>
      <c r="I50" s="161"/>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row>
    <row r="51" spans="2:92" s="45" customFormat="1">
      <c r="B51" s="2"/>
      <c r="C51" s="2"/>
      <c r="D51" s="162" t="s">
        <v>857</v>
      </c>
      <c r="E51" s="498" t="s">
        <v>869</v>
      </c>
      <c r="F51" s="788" t="s">
        <v>870</v>
      </c>
      <c r="G51" s="162" t="s">
        <v>875</v>
      </c>
      <c r="H51" s="498" t="s">
        <v>869</v>
      </c>
      <c r="I51" s="163" t="s">
        <v>870</v>
      </c>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row>
    <row r="52" spans="2:92" s="45" customFormat="1">
      <c r="B52" s="2"/>
      <c r="C52" s="2"/>
      <c r="D52" s="162" t="s">
        <v>860</v>
      </c>
      <c r="E52" s="499" t="s">
        <v>869</v>
      </c>
      <c r="F52" s="789">
        <v>3.1E-2</v>
      </c>
      <c r="G52" s="162" t="s">
        <v>876</v>
      </c>
      <c r="H52" s="499" t="s">
        <v>869</v>
      </c>
      <c r="I52" s="164">
        <v>3.1E-2</v>
      </c>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row>
    <row r="53" spans="2:92" s="45" customFormat="1" ht="13.2">
      <c r="B53" s="2"/>
      <c r="C53" s="2"/>
      <c r="D53" s="159" t="s">
        <v>861</v>
      </c>
      <c r="E53" s="496"/>
      <c r="F53" s="786"/>
      <c r="G53" s="159" t="s">
        <v>877</v>
      </c>
      <c r="H53" s="496"/>
      <c r="I53" s="160"/>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row>
    <row r="54" spans="2:92" s="45" customFormat="1">
      <c r="B54" s="2"/>
      <c r="C54" s="2"/>
      <c r="D54" s="162" t="s">
        <v>862</v>
      </c>
      <c r="E54" s="499" t="s">
        <v>869</v>
      </c>
      <c r="F54" s="789">
        <v>0.17460000000000001</v>
      </c>
      <c r="G54" s="162" t="s">
        <v>878</v>
      </c>
      <c r="H54" s="499" t="s">
        <v>869</v>
      </c>
      <c r="I54" s="164">
        <v>0.17460000000000001</v>
      </c>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row>
    <row r="55" spans="2:92" s="45" customFormat="1">
      <c r="B55" s="2"/>
      <c r="C55" s="2"/>
      <c r="D55" s="162" t="s">
        <v>863</v>
      </c>
      <c r="E55" s="499" t="s">
        <v>869</v>
      </c>
      <c r="F55" s="789">
        <v>0.1232</v>
      </c>
      <c r="G55" s="162" t="s">
        <v>879</v>
      </c>
      <c r="H55" s="499" t="s">
        <v>869</v>
      </c>
      <c r="I55" s="164">
        <v>0.1232</v>
      </c>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row>
    <row r="56" spans="2:92" s="45" customFormat="1" ht="13.8" thickBot="1">
      <c r="B56" s="2"/>
      <c r="C56" s="2"/>
      <c r="D56" s="165" t="s">
        <v>864</v>
      </c>
      <c r="E56" s="500" t="s">
        <v>869</v>
      </c>
      <c r="F56" s="790">
        <v>2.5000000000000001E-2</v>
      </c>
      <c r="G56" s="165" t="s">
        <v>880</v>
      </c>
      <c r="H56" s="500" t="s">
        <v>869</v>
      </c>
      <c r="I56" s="166">
        <v>2.5000000000000001E-2</v>
      </c>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row>
    <row r="57" spans="2:92" ht="27" customHeight="1">
      <c r="D57" s="827" t="s">
        <v>1997</v>
      </c>
      <c r="G57" s="1449" t="s">
        <v>1996</v>
      </c>
      <c r="H57" s="1450"/>
      <c r="I57" s="1450"/>
    </row>
    <row r="59" spans="2:92" s="45" customFormat="1">
      <c r="B59" s="2"/>
      <c r="C59" s="2"/>
      <c r="D59" s="2"/>
      <c r="E59" s="492"/>
      <c r="F59" s="781"/>
      <c r="G59" s="2"/>
      <c r="H59" s="49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row>
    <row r="60" spans="2:92" s="45" customFormat="1">
      <c r="B60" s="2"/>
      <c r="C60" s="2"/>
      <c r="D60" s="2"/>
      <c r="E60" s="492"/>
      <c r="F60" s="781"/>
      <c r="G60" s="2"/>
      <c r="H60" s="49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row>
    <row r="61" spans="2:92" s="45" customFormat="1">
      <c r="B61" s="2"/>
      <c r="C61" s="2"/>
      <c r="D61" s="2"/>
      <c r="E61" s="492"/>
      <c r="F61" s="781"/>
      <c r="G61" s="2"/>
      <c r="H61" s="49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row>
    <row r="62" spans="2:92" s="45" customFormat="1">
      <c r="B62" s="2"/>
      <c r="C62" s="2"/>
      <c r="D62" s="2"/>
      <c r="E62" s="492"/>
      <c r="F62" s="781"/>
      <c r="G62" s="2"/>
      <c r="H62" s="49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row>
    <row r="63" spans="2:92" s="45" customFormat="1">
      <c r="B63" s="2"/>
      <c r="C63" s="2"/>
      <c r="D63" s="2"/>
      <c r="E63" s="492"/>
      <c r="F63" s="781"/>
      <c r="G63" s="2"/>
      <c r="H63" s="49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row>
    <row r="64" spans="2:92" s="45" customFormat="1">
      <c r="B64" s="2"/>
      <c r="C64" s="2"/>
      <c r="D64" s="2"/>
      <c r="E64" s="492"/>
      <c r="F64" s="781"/>
      <c r="G64" s="2"/>
      <c r="H64" s="49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row>
    <row r="65" spans="2:92" s="45" customFormat="1">
      <c r="B65" s="2"/>
      <c r="C65" s="2"/>
      <c r="D65" s="2"/>
      <c r="E65" s="492"/>
      <c r="F65" s="781"/>
      <c r="G65" s="2"/>
      <c r="H65" s="49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row>
    <row r="66" spans="2:92" s="45" customFormat="1">
      <c r="B66" s="2"/>
      <c r="C66" s="2"/>
      <c r="D66" s="2"/>
      <c r="E66" s="492"/>
      <c r="F66" s="781"/>
      <c r="G66" s="2"/>
      <c r="H66" s="49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row>
    <row r="67" spans="2:92" s="45" customFormat="1">
      <c r="B67" s="2"/>
      <c r="C67" s="2"/>
      <c r="D67" s="2"/>
      <c r="E67" s="492"/>
      <c r="F67" s="781"/>
      <c r="G67" s="2"/>
      <c r="H67" s="49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row>
    <row r="68" spans="2:92" s="45" customFormat="1">
      <c r="B68" s="2"/>
      <c r="C68" s="2"/>
      <c r="D68" s="2"/>
      <c r="E68" s="492"/>
      <c r="F68" s="781"/>
      <c r="G68" s="2"/>
      <c r="H68" s="49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row>
    <row r="69" spans="2:92" s="45" customFormat="1">
      <c r="B69" s="2"/>
      <c r="C69" s="2"/>
      <c r="D69" s="2"/>
      <c r="E69" s="492"/>
      <c r="F69" s="781"/>
      <c r="G69" s="2"/>
      <c r="H69" s="49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row>
    <row r="70" spans="2:92" s="45" customFormat="1">
      <c r="B70" s="2"/>
      <c r="C70" s="2"/>
      <c r="D70" s="2"/>
      <c r="E70" s="492"/>
      <c r="F70" s="781"/>
      <c r="G70" s="2"/>
      <c r="H70" s="49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row>
    <row r="71" spans="2:92" s="45" customFormat="1">
      <c r="B71" s="2"/>
      <c r="C71" s="2"/>
      <c r="D71" s="2"/>
      <c r="E71" s="492"/>
      <c r="F71" s="781"/>
      <c r="G71" s="2"/>
      <c r="H71" s="49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row>
    <row r="72" spans="2:92" s="45" customFormat="1">
      <c r="B72" s="2"/>
      <c r="C72" s="2"/>
      <c r="D72" s="2"/>
      <c r="E72" s="492"/>
      <c r="F72" s="781"/>
      <c r="G72" s="2"/>
      <c r="H72" s="49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row>
    <row r="73" spans="2:92" s="45" customFormat="1">
      <c r="B73" s="2"/>
      <c r="C73" s="2"/>
      <c r="D73" s="2"/>
      <c r="E73" s="492"/>
      <c r="F73" s="781"/>
      <c r="G73" s="2"/>
      <c r="H73" s="49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row>
    <row r="74" spans="2:92" s="45" customFormat="1">
      <c r="B74" s="2"/>
      <c r="C74" s="2"/>
      <c r="D74" s="2"/>
      <c r="E74" s="492"/>
      <c r="F74" s="781"/>
      <c r="G74" s="2"/>
      <c r="H74" s="49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row>
    <row r="75" spans="2:92" s="45" customFormat="1">
      <c r="B75" s="2"/>
      <c r="C75" s="2"/>
      <c r="D75" s="2"/>
      <c r="E75" s="492"/>
      <c r="F75" s="781"/>
      <c r="G75" s="2"/>
      <c r="H75" s="49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row>
    <row r="76" spans="2:92" s="45" customFormat="1">
      <c r="B76" s="2"/>
      <c r="C76" s="2"/>
      <c r="D76" s="2"/>
      <c r="E76" s="492"/>
      <c r="F76" s="781"/>
      <c r="G76" s="2"/>
      <c r="H76" s="49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row>
    <row r="77" spans="2:92" s="45" customFormat="1">
      <c r="B77" s="2"/>
      <c r="C77" s="2"/>
      <c r="D77" s="2"/>
      <c r="E77" s="492"/>
      <c r="F77" s="781"/>
      <c r="G77" s="2"/>
      <c r="H77" s="49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row>
    <row r="78" spans="2:92" s="45" customFormat="1">
      <c r="B78" s="2"/>
      <c r="C78" s="2"/>
      <c r="D78" s="2"/>
      <c r="E78" s="492"/>
      <c r="F78" s="781"/>
      <c r="G78" s="2"/>
      <c r="H78" s="49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row>
    <row r="79" spans="2:92" s="45" customFormat="1">
      <c r="B79" s="2"/>
      <c r="C79" s="2"/>
      <c r="D79" s="2"/>
      <c r="E79" s="492"/>
      <c r="F79" s="781"/>
      <c r="G79" s="2"/>
      <c r="H79" s="49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row>
    <row r="80" spans="2:92" s="45" customFormat="1">
      <c r="B80" s="2"/>
      <c r="C80" s="2"/>
      <c r="D80" s="2"/>
      <c r="E80" s="492"/>
      <c r="F80" s="781"/>
      <c r="G80" s="2"/>
      <c r="H80" s="49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row>
    <row r="81" spans="2:92" s="45" customFormat="1">
      <c r="B81" s="2"/>
      <c r="C81" s="2"/>
      <c r="D81" s="2"/>
      <c r="E81" s="492"/>
      <c r="F81" s="781"/>
      <c r="G81" s="2"/>
      <c r="H81" s="49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row>
    <row r="82" spans="2:92" s="45" customFormat="1">
      <c r="B82" s="2"/>
      <c r="C82" s="2"/>
      <c r="D82" s="2"/>
      <c r="E82" s="492"/>
      <c r="F82" s="781"/>
      <c r="G82" s="2"/>
      <c r="H82" s="49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row>
    <row r="83" spans="2:92" s="45" customFormat="1">
      <c r="B83" s="2"/>
      <c r="C83" s="2"/>
      <c r="D83" s="2"/>
      <c r="E83" s="492"/>
      <c r="F83" s="781"/>
      <c r="G83" s="2"/>
      <c r="H83" s="49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row>
    <row r="84" spans="2:92" s="45" customFormat="1">
      <c r="B84" s="2"/>
      <c r="C84" s="2"/>
      <c r="D84" s="2"/>
      <c r="E84" s="492"/>
      <c r="F84" s="781"/>
      <c r="G84" s="2"/>
      <c r="H84" s="49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row>
    <row r="85" spans="2:92" s="45" customFormat="1">
      <c r="B85" s="2"/>
      <c r="C85" s="2"/>
      <c r="D85" s="2"/>
      <c r="E85" s="492"/>
      <c r="F85" s="781"/>
      <c r="G85" s="2"/>
      <c r="H85" s="49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row>
    <row r="86" spans="2:92" s="45" customFormat="1">
      <c r="B86" s="2"/>
      <c r="C86" s="2"/>
      <c r="D86" s="2"/>
      <c r="E86" s="492"/>
      <c r="F86" s="781"/>
      <c r="G86" s="2"/>
      <c r="H86" s="49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row>
    <row r="87" spans="2:92" s="45" customFormat="1">
      <c r="B87" s="2"/>
      <c r="C87" s="2"/>
      <c r="D87" s="2"/>
      <c r="E87" s="492"/>
      <c r="F87" s="781"/>
      <c r="G87" s="2"/>
      <c r="H87" s="49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row>
    <row r="88" spans="2:92" s="45" customFormat="1">
      <c r="B88" s="2"/>
      <c r="C88" s="2"/>
      <c r="D88" s="2"/>
      <c r="E88" s="492"/>
      <c r="F88" s="781"/>
      <c r="G88" s="2"/>
      <c r="H88" s="49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c r="CN88" s="2"/>
    </row>
    <row r="89" spans="2:92" s="45" customFormat="1">
      <c r="B89" s="2"/>
      <c r="C89" s="2"/>
      <c r="D89" s="2"/>
      <c r="E89" s="492"/>
      <c r="F89" s="781"/>
      <c r="G89" s="2"/>
      <c r="H89" s="49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c r="BX89" s="2"/>
      <c r="BY89" s="2"/>
      <c r="BZ89" s="2"/>
      <c r="CA89" s="2"/>
      <c r="CB89" s="2"/>
      <c r="CC89" s="2"/>
      <c r="CD89" s="2"/>
      <c r="CE89" s="2"/>
      <c r="CF89" s="2"/>
      <c r="CG89" s="2"/>
      <c r="CH89" s="2"/>
      <c r="CI89" s="2"/>
      <c r="CJ89" s="2"/>
      <c r="CK89" s="2"/>
      <c r="CL89" s="2"/>
      <c r="CM89" s="2"/>
      <c r="CN89" s="2"/>
    </row>
    <row r="90" spans="2:92" s="45" customFormat="1">
      <c r="B90" s="2"/>
      <c r="C90" s="2"/>
      <c r="D90" s="2"/>
      <c r="E90" s="492"/>
      <c r="F90" s="781"/>
      <c r="G90" s="2"/>
      <c r="H90" s="49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row>
    <row r="91" spans="2:92" s="45" customFormat="1">
      <c r="B91" s="2"/>
      <c r="C91" s="2"/>
      <c r="D91" s="2"/>
      <c r="E91" s="492"/>
      <c r="F91" s="781"/>
      <c r="G91" s="2"/>
      <c r="H91" s="49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c r="BW91" s="2"/>
      <c r="BX91" s="2"/>
      <c r="BY91" s="2"/>
      <c r="BZ91" s="2"/>
      <c r="CA91" s="2"/>
      <c r="CB91" s="2"/>
      <c r="CC91" s="2"/>
      <c r="CD91" s="2"/>
      <c r="CE91" s="2"/>
      <c r="CF91" s="2"/>
      <c r="CG91" s="2"/>
      <c r="CH91" s="2"/>
      <c r="CI91" s="2"/>
      <c r="CJ91" s="2"/>
      <c r="CK91" s="2"/>
      <c r="CL91" s="2"/>
      <c r="CM91" s="2"/>
      <c r="CN91" s="2"/>
    </row>
    <row r="92" spans="2:92" s="45" customFormat="1">
      <c r="B92" s="2"/>
      <c r="C92" s="2"/>
      <c r="D92" s="2"/>
      <c r="E92" s="492"/>
      <c r="F92" s="781"/>
      <c r="G92" s="2"/>
      <c r="H92" s="49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S92" s="2"/>
      <c r="BT92" s="2"/>
      <c r="BU92" s="2"/>
      <c r="BV92" s="2"/>
      <c r="BW92" s="2"/>
      <c r="BX92" s="2"/>
      <c r="BY92" s="2"/>
      <c r="BZ92" s="2"/>
      <c r="CA92" s="2"/>
      <c r="CB92" s="2"/>
      <c r="CC92" s="2"/>
      <c r="CD92" s="2"/>
      <c r="CE92" s="2"/>
      <c r="CF92" s="2"/>
      <c r="CG92" s="2"/>
      <c r="CH92" s="2"/>
      <c r="CI92" s="2"/>
      <c r="CJ92" s="2"/>
      <c r="CK92" s="2"/>
      <c r="CL92" s="2"/>
      <c r="CM92" s="2"/>
      <c r="CN92" s="2"/>
    </row>
    <row r="93" spans="2:92" s="45" customFormat="1">
      <c r="B93" s="2"/>
      <c r="C93" s="2"/>
      <c r="D93" s="2"/>
      <c r="E93" s="492"/>
      <c r="F93" s="781"/>
      <c r="G93" s="2"/>
      <c r="H93" s="49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c r="CN93" s="2"/>
    </row>
    <row r="94" spans="2:92" s="45" customFormat="1">
      <c r="B94" s="2"/>
      <c r="C94" s="2"/>
      <c r="D94" s="2"/>
      <c r="E94" s="492"/>
      <c r="F94" s="781"/>
      <c r="G94" s="2"/>
      <c r="H94" s="49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row>
    <row r="95" spans="2:92" s="45" customFormat="1">
      <c r="B95" s="2"/>
      <c r="C95" s="2"/>
      <c r="D95" s="2"/>
      <c r="E95" s="492"/>
      <c r="F95" s="781"/>
      <c r="G95" s="2"/>
      <c r="H95" s="49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row>
    <row r="96" spans="2:92" s="45" customFormat="1">
      <c r="B96" s="2"/>
      <c r="C96" s="2"/>
      <c r="D96" s="2"/>
      <c r="E96" s="492"/>
      <c r="F96" s="781"/>
      <c r="G96" s="2"/>
      <c r="H96" s="49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row>
    <row r="97" spans="2:92" s="45" customFormat="1">
      <c r="B97" s="2"/>
      <c r="C97" s="2"/>
      <c r="D97" s="2"/>
      <c r="E97" s="492"/>
      <c r="F97" s="781"/>
      <c r="G97" s="2"/>
      <c r="H97" s="49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row>
    <row r="98" spans="2:92" s="45" customFormat="1">
      <c r="B98" s="2"/>
      <c r="C98" s="2"/>
      <c r="D98" s="2"/>
      <c r="E98" s="492"/>
      <c r="F98" s="781"/>
      <c r="G98" s="2"/>
      <c r="H98" s="49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row>
    <row r="99" spans="2:92" s="45" customFormat="1">
      <c r="B99" s="2"/>
      <c r="C99" s="2"/>
      <c r="D99" s="2"/>
      <c r="E99" s="492"/>
      <c r="F99" s="781"/>
      <c r="G99" s="2"/>
      <c r="H99" s="49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row>
    <row r="100" spans="2:92" s="45" customFormat="1">
      <c r="B100" s="2"/>
      <c r="C100" s="2"/>
      <c r="D100" s="2"/>
      <c r="E100" s="492"/>
      <c r="F100" s="781"/>
      <c r="G100" s="2"/>
      <c r="H100" s="49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row>
    <row r="101" spans="2:92" s="45" customFormat="1">
      <c r="B101" s="2"/>
      <c r="C101" s="2"/>
      <c r="D101" s="2"/>
      <c r="E101" s="492"/>
      <c r="F101" s="781"/>
      <c r="G101" s="2"/>
      <c r="H101" s="49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row>
    <row r="102" spans="2:92" s="45" customFormat="1">
      <c r="B102" s="2"/>
      <c r="C102" s="2"/>
      <c r="D102" s="2"/>
      <c r="E102" s="492"/>
      <c r="F102" s="781"/>
      <c r="G102" s="2"/>
      <c r="H102" s="49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row>
    <row r="103" spans="2:92" s="45" customFormat="1">
      <c r="B103" s="2"/>
      <c r="C103" s="2"/>
      <c r="D103" s="2"/>
      <c r="E103" s="492"/>
      <c r="F103" s="781"/>
      <c r="G103" s="2"/>
      <c r="H103" s="49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c r="CN103" s="2"/>
    </row>
    <row r="104" spans="2:92" s="45" customFormat="1">
      <c r="B104" s="2"/>
      <c r="C104" s="2"/>
      <c r="D104" s="2"/>
      <c r="E104" s="492"/>
      <c r="F104" s="781"/>
      <c r="G104" s="2"/>
      <c r="H104" s="49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row>
    <row r="105" spans="2:92" s="45" customFormat="1">
      <c r="B105" s="2"/>
      <c r="C105" s="2"/>
      <c r="D105" s="2"/>
      <c r="E105" s="492"/>
      <c r="F105" s="781"/>
      <c r="G105" s="2"/>
      <c r="H105" s="49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row>
    <row r="106" spans="2:92" s="45" customFormat="1">
      <c r="B106" s="2"/>
      <c r="C106" s="2"/>
      <c r="D106" s="2"/>
      <c r="E106" s="492"/>
      <c r="F106" s="781"/>
      <c r="G106" s="2"/>
      <c r="H106" s="49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row>
    <row r="107" spans="2:92" s="45" customFormat="1">
      <c r="B107" s="2"/>
      <c r="C107" s="2"/>
      <c r="D107" s="2"/>
      <c r="E107" s="492"/>
      <c r="F107" s="781"/>
      <c r="G107" s="2"/>
      <c r="H107" s="49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row>
    <row r="108" spans="2:92" s="45" customFormat="1">
      <c r="B108" s="2"/>
      <c r="C108" s="2"/>
      <c r="D108" s="2"/>
      <c r="E108" s="492"/>
      <c r="F108" s="781"/>
      <c r="G108" s="2"/>
      <c r="H108" s="49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row>
    <row r="109" spans="2:92" s="45" customFormat="1">
      <c r="B109" s="2"/>
      <c r="C109" s="2"/>
      <c r="D109" s="2"/>
      <c r="E109" s="492"/>
      <c r="F109" s="781"/>
      <c r="G109" s="2"/>
      <c r="H109" s="49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c r="CN109" s="2"/>
    </row>
    <row r="110" spans="2:92" s="45" customFormat="1">
      <c r="B110" s="2"/>
      <c r="C110" s="2"/>
      <c r="D110" s="2"/>
      <c r="E110" s="492"/>
      <c r="F110" s="781"/>
      <c r="G110" s="2"/>
      <c r="H110" s="49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row>
    <row r="111" spans="2:92" s="45" customFormat="1">
      <c r="B111" s="2"/>
      <c r="C111" s="2"/>
      <c r="D111" s="2"/>
      <c r="E111" s="492"/>
      <c r="F111" s="781"/>
      <c r="G111" s="2"/>
      <c r="H111" s="49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row>
    <row r="112" spans="2:92" s="45" customFormat="1">
      <c r="B112" s="2"/>
      <c r="C112" s="2"/>
      <c r="D112" s="2"/>
      <c r="E112" s="492"/>
      <c r="F112" s="781"/>
      <c r="G112" s="2"/>
      <c r="H112" s="49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row>
  </sheetData>
  <mergeCells count="1">
    <mergeCell ref="G57:I57"/>
  </mergeCells>
  <hyperlinks>
    <hyperlink ref="D7" location="'CFS FY''25 notes &gt;&gt;&gt;'!A1" display="&lt;&lt;&lt; Back to the Agenda" xr:uid="{FEE96428-8E23-4A6B-92EA-B117237DA0DF}"/>
  </hyperlinks>
  <pageMargins left="0.7" right="0.7" top="0.75" bottom="0.75" header="0.3" footer="0.3"/>
  <pageSetup paperSize="9" scale="45" orientation="portrait"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1EC126-A522-4C86-B2A8-5AD9F5722FB3}">
  <sheetPr codeName="Sheet32">
    <tabColor theme="6"/>
  </sheetPr>
  <dimension ref="D1:I74"/>
  <sheetViews>
    <sheetView showGridLines="0" zoomScale="70" zoomScaleNormal="70" workbookViewId="0">
      <pane ySplit="9" topLeftCell="A10" activePane="bottomLeft" state="frozen"/>
      <selection pane="bottomLeft" activeCell="D21" sqref="D21"/>
    </sheetView>
  </sheetViews>
  <sheetFormatPr defaultColWidth="8.5546875" defaultRowHeight="12"/>
  <cols>
    <col min="1" max="3" width="4.5546875" style="2" customWidth="1"/>
    <col min="4" max="4" width="82" style="2" bestFit="1" customWidth="1"/>
    <col min="5" max="5" width="25.5546875" style="130" customWidth="1"/>
    <col min="6" max="6" width="25.5546875" style="745" customWidth="1"/>
    <col min="7" max="7" width="49.44140625" style="2" bestFit="1" customWidth="1"/>
    <col min="8" max="9" width="25.5546875" style="2" customWidth="1"/>
    <col min="10" max="16384" width="8.5546875" style="2"/>
  </cols>
  <sheetData>
    <row r="1" spans="4:9" ht="13.2">
      <c r="D1" s="11"/>
      <c r="E1" s="2"/>
      <c r="F1" s="416"/>
    </row>
    <row r="2" spans="4:9" ht="13.2">
      <c r="D2" s="658"/>
      <c r="E2" s="2"/>
      <c r="F2" s="416"/>
    </row>
    <row r="3" spans="4:9" ht="13.2">
      <c r="D3" s="658"/>
      <c r="E3" s="2"/>
      <c r="F3" s="416"/>
    </row>
    <row r="4" spans="4:9" ht="13.2">
      <c r="D4" s="658"/>
      <c r="E4" s="2"/>
      <c r="F4" s="416"/>
    </row>
    <row r="5" spans="4:9" ht="13.2">
      <c r="D5" s="658"/>
      <c r="E5" s="2"/>
      <c r="F5" s="416"/>
    </row>
    <row r="6" spans="4:9" ht="13.2">
      <c r="D6" s="658"/>
      <c r="E6" s="2"/>
      <c r="F6" s="416"/>
    </row>
    <row r="7" spans="4:9" ht="13.2">
      <c r="D7" s="659" t="s">
        <v>1989</v>
      </c>
      <c r="E7" s="2"/>
      <c r="F7" s="416"/>
    </row>
    <row r="8" spans="4:9">
      <c r="D8" s="27" t="s">
        <v>1779</v>
      </c>
      <c r="E8" s="168"/>
      <c r="F8" s="417"/>
      <c r="G8" s="27" t="s">
        <v>1926</v>
      </c>
      <c r="H8" s="28"/>
      <c r="I8" s="28"/>
    </row>
    <row r="9" spans="4:9">
      <c r="D9" s="29" t="s">
        <v>357</v>
      </c>
      <c r="E9" s="970" t="s">
        <v>604</v>
      </c>
      <c r="F9" s="971" t="s">
        <v>605</v>
      </c>
      <c r="G9" s="29" t="s">
        <v>360</v>
      </c>
      <c r="H9" s="970" t="s">
        <v>604</v>
      </c>
      <c r="I9" s="1271" t="s">
        <v>605</v>
      </c>
    </row>
    <row r="10" spans="4:9" ht="15" customHeight="1">
      <c r="D10" s="78" t="s">
        <v>881</v>
      </c>
      <c r="E10" s="170">
        <v>19991</v>
      </c>
      <c r="F10" s="773">
        <v>23088</v>
      </c>
      <c r="G10" s="78" t="s">
        <v>892</v>
      </c>
      <c r="H10" s="170">
        <v>19991</v>
      </c>
      <c r="I10" s="1272">
        <v>23088</v>
      </c>
    </row>
    <row r="11" spans="4:9" ht="15" customHeight="1">
      <c r="D11" s="78" t="s">
        <v>882</v>
      </c>
      <c r="E11" s="170">
        <v>1120276</v>
      </c>
      <c r="F11" s="773">
        <v>1066548</v>
      </c>
      <c r="G11" s="78" t="s">
        <v>893</v>
      </c>
      <c r="H11" s="170">
        <v>1120276</v>
      </c>
      <c r="I11" s="1272">
        <v>1066548</v>
      </c>
    </row>
    <row r="12" spans="4:9" ht="15" customHeight="1">
      <c r="D12" s="78" t="s">
        <v>883</v>
      </c>
      <c r="E12" s="170">
        <v>18311</v>
      </c>
      <c r="F12" s="773">
        <v>11784</v>
      </c>
      <c r="G12" s="78" t="s">
        <v>894</v>
      </c>
      <c r="H12" s="170">
        <v>18311</v>
      </c>
      <c r="I12" s="1272">
        <v>11784</v>
      </c>
    </row>
    <row r="13" spans="4:9" ht="15" customHeight="1">
      <c r="D13" s="965" t="s">
        <v>884</v>
      </c>
      <c r="E13" s="966">
        <v>1158578</v>
      </c>
      <c r="F13" s="967">
        <v>1101420</v>
      </c>
      <c r="G13" s="965" t="s">
        <v>895</v>
      </c>
      <c r="H13" s="966">
        <v>1158578</v>
      </c>
      <c r="I13" s="1273">
        <v>1101420</v>
      </c>
    </row>
    <row r="14" spans="4:9" ht="15" customHeight="1">
      <c r="D14" s="78" t="s">
        <v>885</v>
      </c>
      <c r="E14" s="171">
        <v>-8639</v>
      </c>
      <c r="F14" s="774">
        <v>-9106</v>
      </c>
      <c r="G14" s="78" t="s">
        <v>896</v>
      </c>
      <c r="H14" s="171">
        <v>-8639</v>
      </c>
      <c r="I14" s="1274">
        <v>-9106</v>
      </c>
    </row>
    <row r="15" spans="4:9" ht="15" customHeight="1" thickBot="1">
      <c r="D15" s="80" t="s">
        <v>886</v>
      </c>
      <c r="E15" s="172">
        <v>1149939</v>
      </c>
      <c r="F15" s="775">
        <v>1092314</v>
      </c>
      <c r="G15" s="80" t="s">
        <v>897</v>
      </c>
      <c r="H15" s="172">
        <v>1149939</v>
      </c>
      <c r="I15" s="1275">
        <v>1092314</v>
      </c>
    </row>
    <row r="16" spans="4:9" ht="13.2">
      <c r="D16" s="167"/>
      <c r="E16" s="173"/>
      <c r="F16" s="776"/>
      <c r="G16" s="167"/>
      <c r="H16" s="173"/>
      <c r="I16" s="1276"/>
    </row>
    <row r="17" spans="4:9" s="134" customFormat="1" ht="15" customHeight="1">
      <c r="D17" s="976" t="s">
        <v>903</v>
      </c>
      <c r="E17" s="977"/>
      <c r="F17" s="969"/>
      <c r="G17" s="976" t="s">
        <v>2129</v>
      </c>
      <c r="H17" s="968"/>
      <c r="I17" s="978"/>
    </row>
    <row r="18" spans="4:9" ht="15" customHeight="1">
      <c r="D18" s="29" t="s">
        <v>357</v>
      </c>
      <c r="E18" s="505">
        <v>2025</v>
      </c>
      <c r="F18" s="975">
        <v>2024</v>
      </c>
      <c r="G18" s="29" t="s">
        <v>360</v>
      </c>
      <c r="H18" s="505">
        <v>2025</v>
      </c>
      <c r="I18" s="1277">
        <v>2024</v>
      </c>
    </row>
    <row r="19" spans="4:9" ht="15.75" customHeight="1">
      <c r="D19" s="965" t="s">
        <v>887</v>
      </c>
      <c r="E19" s="966">
        <v>-9106</v>
      </c>
      <c r="F19" s="967">
        <v>-4245</v>
      </c>
      <c r="G19" s="965" t="s">
        <v>898</v>
      </c>
      <c r="H19" s="966">
        <v>-9106</v>
      </c>
      <c r="I19" s="1273">
        <v>-4245</v>
      </c>
    </row>
    <row r="20" spans="4:9" ht="13.2">
      <c r="D20" s="78" t="s">
        <v>888</v>
      </c>
      <c r="E20" s="170">
        <v>-9078</v>
      </c>
      <c r="F20" s="773">
        <v>-8760</v>
      </c>
      <c r="G20" s="78" t="s">
        <v>899</v>
      </c>
      <c r="H20" s="170">
        <v>-9078</v>
      </c>
      <c r="I20" s="1272">
        <v>-8760</v>
      </c>
    </row>
    <row r="21" spans="4:9" ht="15" customHeight="1">
      <c r="D21" s="78" t="s">
        <v>889</v>
      </c>
      <c r="E21" s="170">
        <v>6969</v>
      </c>
      <c r="F21" s="773">
        <v>1897</v>
      </c>
      <c r="G21" s="78" t="s">
        <v>900</v>
      </c>
      <c r="H21" s="170">
        <v>6969</v>
      </c>
      <c r="I21" s="1272">
        <v>1897</v>
      </c>
    </row>
    <row r="22" spans="4:9" ht="15" customHeight="1">
      <c r="D22" s="78" t="s">
        <v>890</v>
      </c>
      <c r="E22" s="170">
        <v>2576</v>
      </c>
      <c r="F22" s="773">
        <v>2002</v>
      </c>
      <c r="G22" s="78" t="s">
        <v>901</v>
      </c>
      <c r="H22" s="170">
        <v>2576</v>
      </c>
      <c r="I22" s="1272">
        <v>2002</v>
      </c>
    </row>
    <row r="23" spans="4:9" ht="15" customHeight="1" thickBot="1">
      <c r="D23" s="596" t="s">
        <v>891</v>
      </c>
      <c r="E23" s="972">
        <v>-8639</v>
      </c>
      <c r="F23" s="973">
        <v>-9106</v>
      </c>
      <c r="G23" s="596" t="s">
        <v>902</v>
      </c>
      <c r="H23" s="972">
        <v>-8639</v>
      </c>
      <c r="I23" s="1278">
        <v>-9106</v>
      </c>
    </row>
    <row r="24" spans="4:9" ht="15" customHeight="1">
      <c r="D24" s="155"/>
      <c r="E24" s="156"/>
      <c r="F24" s="777"/>
    </row>
    <row r="25" spans="4:9" ht="15" customHeight="1">
      <c r="E25" s="2"/>
      <c r="F25" s="416"/>
    </row>
    <row r="26" spans="4:9" ht="15" customHeight="1">
      <c r="E26" s="2"/>
      <c r="F26" s="416"/>
    </row>
    <row r="27" spans="4:9" ht="15" customHeight="1">
      <c r="E27" s="2"/>
      <c r="F27" s="416"/>
    </row>
    <row r="28" spans="4:9">
      <c r="E28" s="2"/>
      <c r="F28" s="416"/>
    </row>
    <row r="29" spans="4:9" ht="15" customHeight="1">
      <c r="E29" s="2"/>
      <c r="F29" s="416"/>
    </row>
    <row r="30" spans="4:9" ht="15" customHeight="1">
      <c r="E30" s="2"/>
      <c r="F30" s="416"/>
    </row>
    <row r="31" spans="4:9" ht="15" customHeight="1">
      <c r="E31" s="2"/>
      <c r="F31" s="416"/>
    </row>
    <row r="32" spans="4:9" ht="15" customHeight="1">
      <c r="E32" s="2"/>
      <c r="F32" s="416"/>
    </row>
    <row r="33" spans="5:6">
      <c r="E33" s="2"/>
      <c r="F33" s="416"/>
    </row>
    <row r="34" spans="5:6" ht="15" customHeight="1">
      <c r="E34" s="2"/>
      <c r="F34" s="416"/>
    </row>
    <row r="35" spans="5:6">
      <c r="E35" s="2"/>
      <c r="F35" s="416"/>
    </row>
    <row r="36" spans="5:6">
      <c r="E36" s="2"/>
      <c r="F36" s="416"/>
    </row>
    <row r="37" spans="5:6">
      <c r="E37" s="2"/>
      <c r="F37" s="416"/>
    </row>
    <row r="38" spans="5:6">
      <c r="E38" s="2"/>
      <c r="F38" s="416"/>
    </row>
    <row r="39" spans="5:6">
      <c r="E39" s="2"/>
      <c r="F39" s="416"/>
    </row>
    <row r="40" spans="5:6">
      <c r="E40" s="2"/>
      <c r="F40" s="416"/>
    </row>
    <row r="41" spans="5:6">
      <c r="E41" s="2"/>
      <c r="F41" s="416"/>
    </row>
    <row r="42" spans="5:6">
      <c r="E42" s="2"/>
      <c r="F42" s="416"/>
    </row>
    <row r="43" spans="5:6">
      <c r="E43" s="2"/>
      <c r="F43" s="416"/>
    </row>
    <row r="44" spans="5:6">
      <c r="E44" s="2"/>
      <c r="F44" s="416"/>
    </row>
    <row r="45" spans="5:6">
      <c r="E45" s="2"/>
      <c r="F45" s="416"/>
    </row>
    <row r="46" spans="5:6">
      <c r="E46" s="2"/>
      <c r="F46" s="416"/>
    </row>
    <row r="47" spans="5:6">
      <c r="E47" s="2"/>
      <c r="F47" s="416"/>
    </row>
    <row r="48" spans="5:6">
      <c r="E48" s="2"/>
      <c r="F48" s="416"/>
    </row>
    <row r="49" spans="5:6">
      <c r="E49" s="2"/>
      <c r="F49" s="416"/>
    </row>
    <row r="50" spans="5:6">
      <c r="E50" s="2"/>
      <c r="F50" s="416"/>
    </row>
    <row r="51" spans="5:6">
      <c r="E51" s="2"/>
      <c r="F51" s="416"/>
    </row>
    <row r="52" spans="5:6">
      <c r="E52" s="2"/>
      <c r="F52" s="416"/>
    </row>
    <row r="53" spans="5:6">
      <c r="E53" s="2"/>
      <c r="F53" s="416"/>
    </row>
    <row r="54" spans="5:6">
      <c r="E54" s="2"/>
      <c r="F54" s="416"/>
    </row>
    <row r="55" spans="5:6">
      <c r="E55" s="2"/>
      <c r="F55" s="416"/>
    </row>
    <row r="56" spans="5:6">
      <c r="E56" s="2"/>
      <c r="F56" s="416"/>
    </row>
    <row r="57" spans="5:6">
      <c r="E57" s="2"/>
      <c r="F57" s="416"/>
    </row>
    <row r="58" spans="5:6">
      <c r="E58" s="2"/>
      <c r="F58" s="416"/>
    </row>
    <row r="59" spans="5:6">
      <c r="E59" s="2"/>
      <c r="F59" s="416"/>
    </row>
    <row r="60" spans="5:6">
      <c r="E60" s="2"/>
      <c r="F60" s="416"/>
    </row>
    <row r="61" spans="5:6">
      <c r="E61" s="2"/>
      <c r="F61" s="416"/>
    </row>
    <row r="62" spans="5:6">
      <c r="E62" s="2"/>
      <c r="F62" s="416"/>
    </row>
    <row r="63" spans="5:6">
      <c r="E63" s="2"/>
      <c r="F63" s="416"/>
    </row>
    <row r="64" spans="5:6">
      <c r="E64" s="2"/>
      <c r="F64" s="416"/>
    </row>
    <row r="65" spans="5:6">
      <c r="E65" s="2"/>
      <c r="F65" s="416"/>
    </row>
    <row r="66" spans="5:6">
      <c r="E66" s="2"/>
      <c r="F66" s="416"/>
    </row>
    <row r="67" spans="5:6">
      <c r="E67" s="2"/>
      <c r="F67" s="416"/>
    </row>
    <row r="68" spans="5:6">
      <c r="E68" s="2"/>
      <c r="F68" s="416"/>
    </row>
    <row r="69" spans="5:6">
      <c r="E69" s="2"/>
      <c r="F69" s="416"/>
    </row>
    <row r="70" spans="5:6">
      <c r="E70" s="2"/>
      <c r="F70" s="416"/>
    </row>
    <row r="71" spans="5:6">
      <c r="E71" s="2"/>
      <c r="F71" s="416"/>
    </row>
    <row r="72" spans="5:6">
      <c r="E72" s="2"/>
      <c r="F72" s="416"/>
    </row>
    <row r="73" spans="5:6">
      <c r="E73" s="2"/>
      <c r="F73" s="416"/>
    </row>
    <row r="74" spans="5:6">
      <c r="E74" s="2"/>
      <c r="F74" s="416"/>
    </row>
  </sheetData>
  <hyperlinks>
    <hyperlink ref="D7" location="'CFS FY''25 notes &gt;&gt;&gt;'!A1" display="&lt;&lt;&lt; Back to the Agenda" xr:uid="{4E0DDBAE-581F-4A99-96E8-2AF0C93AF735}"/>
  </hyperlinks>
  <pageMargins left="0.7" right="0.7" top="0.75" bottom="0.75" header="0.3" footer="0.3"/>
  <pageSetup paperSize="9" scale="45"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B818D2-3D21-4A1E-AEA8-8DF4F3F19BAA}">
  <sheetPr codeName="Sheet72">
    <tabColor rgb="FF00B050"/>
  </sheetPr>
  <dimension ref="D1:S38"/>
  <sheetViews>
    <sheetView showGridLines="0" zoomScale="70" zoomScaleNormal="70" zoomScaleSheetLayoutView="65" workbookViewId="0">
      <pane xSplit="5" ySplit="9" topLeftCell="H10" activePane="bottomRight" state="frozen"/>
      <selection pane="topRight" activeCell="F1" sqref="F1"/>
      <selection pane="bottomLeft" activeCell="A10" sqref="A10"/>
      <selection pane="bottomRight" activeCell="D20" sqref="D19:D20"/>
    </sheetView>
  </sheetViews>
  <sheetFormatPr defaultColWidth="8.5546875" defaultRowHeight="14.4"/>
  <cols>
    <col min="1" max="3" width="4.5546875" style="2" customWidth="1"/>
    <col min="4" max="5" width="63.44140625" style="2" customWidth="1"/>
    <col min="6" max="13" width="8.77734375" style="2" customWidth="1"/>
    <col min="14" max="14" width="4.5546875" style="2" customWidth="1"/>
    <col min="17" max="17" width="4.5546875" style="2" customWidth="1"/>
    <col min="18" max="18" width="8.77734375" style="1407" customWidth="1"/>
    <col min="19" max="16384" width="8.5546875" style="2"/>
  </cols>
  <sheetData>
    <row r="1" spans="4:19">
      <c r="D1" s="658"/>
    </row>
    <row r="2" spans="4:19">
      <c r="D2" s="658"/>
    </row>
    <row r="3" spans="4:19">
      <c r="D3" s="658"/>
    </row>
    <row r="4" spans="4:19">
      <c r="D4" s="658"/>
    </row>
    <row r="5" spans="4:19">
      <c r="D5" s="658"/>
    </row>
    <row r="6" spans="4:19">
      <c r="D6" s="658"/>
    </row>
    <row r="7" spans="4:19">
      <c r="D7" s="659" t="s">
        <v>2194</v>
      </c>
    </row>
    <row r="8" spans="4:19" ht="12">
      <c r="D8" s="19" t="s">
        <v>195</v>
      </c>
      <c r="E8" s="20" t="s">
        <v>196</v>
      </c>
      <c r="F8" s="18" t="s">
        <v>2000</v>
      </c>
      <c r="G8" s="18"/>
      <c r="H8" s="18"/>
      <c r="I8" s="839"/>
      <c r="J8" s="18" t="s">
        <v>2001</v>
      </c>
      <c r="K8" s="18"/>
      <c r="L8" s="18"/>
      <c r="M8" s="18"/>
      <c r="O8" s="18" t="s">
        <v>2223</v>
      </c>
      <c r="P8" s="18"/>
      <c r="R8" s="1405" t="s">
        <v>2221</v>
      </c>
      <c r="S8" s="18"/>
    </row>
    <row r="9" spans="4:19" ht="12.6" thickBot="1">
      <c r="D9" s="840" t="s">
        <v>2046</v>
      </c>
      <c r="E9" s="840" t="s">
        <v>2047</v>
      </c>
      <c r="F9" s="885">
        <v>45382</v>
      </c>
      <c r="G9" s="885">
        <v>45473</v>
      </c>
      <c r="H9" s="885">
        <v>45565</v>
      </c>
      <c r="I9" s="886">
        <v>45657</v>
      </c>
      <c r="J9" s="885">
        <v>45747</v>
      </c>
      <c r="K9" s="885">
        <v>45838</v>
      </c>
      <c r="L9" s="885">
        <v>45930</v>
      </c>
      <c r="M9" s="885">
        <v>46022</v>
      </c>
      <c r="O9" s="842" t="s">
        <v>2217</v>
      </c>
      <c r="P9" s="842" t="s">
        <v>2218</v>
      </c>
      <c r="R9" s="1406" t="s">
        <v>2215</v>
      </c>
      <c r="S9" s="844" t="s">
        <v>2216</v>
      </c>
    </row>
    <row r="10" spans="4:19" ht="13.8" thickTop="1">
      <c r="D10" s="887" t="s">
        <v>2048</v>
      </c>
      <c r="E10" s="887" t="s">
        <v>2049</v>
      </c>
      <c r="F10" s="888">
        <v>5492.8840000000018</v>
      </c>
      <c r="G10" s="888">
        <v>5038</v>
      </c>
      <c r="H10" s="888">
        <v>5063</v>
      </c>
      <c r="I10" s="889">
        <v>4548.8160000000007</v>
      </c>
      <c r="J10" s="888">
        <v>4697.0860000000002</v>
      </c>
      <c r="K10" s="888">
        <v>4860.1540000000005</v>
      </c>
      <c r="L10" s="888">
        <v>4226</v>
      </c>
      <c r="M10" s="1331">
        <v>4147.67</v>
      </c>
      <c r="N10" s="4"/>
      <c r="O10" s="888">
        <v>4548.8160000000007</v>
      </c>
      <c r="P10" s="1331">
        <v>4147.67</v>
      </c>
      <c r="Q10" s="4"/>
      <c r="R10" s="1422">
        <v>-8.8186904020738713E-2</v>
      </c>
      <c r="S10" s="1389">
        <v>-401.14600000000064</v>
      </c>
    </row>
    <row r="11" spans="4:19" ht="13.2">
      <c r="D11" s="890" t="s">
        <v>5</v>
      </c>
      <c r="E11" s="890" t="s">
        <v>6</v>
      </c>
      <c r="F11" s="8">
        <v>-1050.539</v>
      </c>
      <c r="G11" s="8">
        <v>-1156</v>
      </c>
      <c r="H11" s="8">
        <v>-1571</v>
      </c>
      <c r="I11" s="891">
        <v>-749.57799999999997</v>
      </c>
      <c r="J11" s="8">
        <v>-551.90800000000002</v>
      </c>
      <c r="K11" s="8">
        <v>-1565.421</v>
      </c>
      <c r="L11" s="8">
        <v>-1284</v>
      </c>
      <c r="M11" s="1332">
        <v>-1078.992</v>
      </c>
      <c r="N11" s="3"/>
      <c r="O11" s="8">
        <v>-749.57799999999997</v>
      </c>
      <c r="P11" s="1332">
        <v>-1078.992</v>
      </c>
      <c r="Q11" s="3"/>
      <c r="R11" s="1423">
        <v>0.43946593950195978</v>
      </c>
      <c r="S11" s="1390">
        <v>329.41399999999999</v>
      </c>
    </row>
    <row r="12" spans="4:19" ht="13.8" thickBot="1">
      <c r="D12" s="893" t="s">
        <v>2050</v>
      </c>
      <c r="E12" s="893" t="s">
        <v>7</v>
      </c>
      <c r="F12" s="894">
        <v>4442.3450000000021</v>
      </c>
      <c r="G12" s="894">
        <v>3882</v>
      </c>
      <c r="H12" s="894">
        <v>3492</v>
      </c>
      <c r="I12" s="895">
        <v>3799.2380000000007</v>
      </c>
      <c r="J12" s="894">
        <v>4145.1779999999999</v>
      </c>
      <c r="K12" s="894">
        <v>3294.7330000000002</v>
      </c>
      <c r="L12" s="894">
        <v>2942</v>
      </c>
      <c r="M12" s="1333">
        <v>3068.6779999999999</v>
      </c>
      <c r="N12" s="16"/>
      <c r="O12" s="894">
        <v>3799.2380000000007</v>
      </c>
      <c r="P12" s="1333">
        <v>3068.6779999999999</v>
      </c>
      <c r="Q12" s="16"/>
      <c r="R12" s="1424">
        <v>-0.19229119102304218</v>
      </c>
      <c r="S12" s="1391">
        <v>-730.56000000000085</v>
      </c>
    </row>
    <row r="13" spans="4:19" ht="22.8">
      <c r="D13" s="1360" t="s">
        <v>2038</v>
      </c>
      <c r="E13" s="1361" t="s">
        <v>2039</v>
      </c>
      <c r="F13" s="1362">
        <v>2.0955814790093639</v>
      </c>
      <c r="G13" s="1362">
        <v>1.7</v>
      </c>
      <c r="H13" s="1362">
        <v>1.4</v>
      </c>
      <c r="I13" s="1363">
        <v>1.5020845735702537</v>
      </c>
      <c r="J13" s="1362">
        <v>1.6110211308364371</v>
      </c>
      <c r="K13" s="1362">
        <v>1.2119813682089347</v>
      </c>
      <c r="L13" s="1362">
        <v>1</v>
      </c>
      <c r="M13" s="1364">
        <v>1</v>
      </c>
      <c r="N13" s="16"/>
      <c r="O13" s="1362">
        <v>1.5020845735702537</v>
      </c>
      <c r="P13" s="1364">
        <v>1</v>
      </c>
      <c r="Q13" s="16"/>
      <c r="R13" s="1425">
        <v>-0.3342585247226566</v>
      </c>
      <c r="S13" s="1392">
        <v>-0.50208457357025371</v>
      </c>
    </row>
    <row r="14" spans="4:19" ht="20.55" customHeight="1">
      <c r="D14" s="890"/>
      <c r="E14" s="896"/>
      <c r="F14" s="897"/>
      <c r="G14" s="897"/>
      <c r="H14" s="897"/>
      <c r="I14" s="896"/>
      <c r="J14" s="897"/>
      <c r="K14" s="897"/>
      <c r="L14" s="897"/>
      <c r="M14" s="897"/>
      <c r="N14" s="16"/>
      <c r="O14" s="897"/>
      <c r="P14" s="897"/>
      <c r="Q14" s="16"/>
      <c r="R14" s="1426"/>
      <c r="S14" s="892"/>
    </row>
    <row r="15" spans="4:19" ht="13.2">
      <c r="D15" s="890" t="s">
        <v>2051</v>
      </c>
      <c r="E15" s="890" t="s">
        <v>8</v>
      </c>
      <c r="F15" s="898">
        <v>4406</v>
      </c>
      <c r="G15" s="898">
        <v>4500</v>
      </c>
      <c r="H15" s="898">
        <v>4709</v>
      </c>
      <c r="I15" s="899">
        <v>4854.6469999999999</v>
      </c>
      <c r="J15" s="898">
        <v>4950.027</v>
      </c>
      <c r="K15" s="898">
        <v>5089.3180000000002</v>
      </c>
      <c r="L15" s="898">
        <v>5166</v>
      </c>
      <c r="M15" s="1334">
        <v>5301.4</v>
      </c>
      <c r="N15" s="16"/>
      <c r="O15" s="898">
        <v>4854.6469999999999</v>
      </c>
      <c r="P15" s="1334">
        <v>5301.4</v>
      </c>
      <c r="Q15" s="16"/>
      <c r="R15" s="1423">
        <v>9.2025846575456399E-2</v>
      </c>
      <c r="S15" s="1390">
        <v>446.7529999999997</v>
      </c>
    </row>
    <row r="16" spans="4:19" ht="13.8" thickBot="1">
      <c r="D16" s="893" t="s">
        <v>2052</v>
      </c>
      <c r="E16" s="893" t="s">
        <v>2053</v>
      </c>
      <c r="F16" s="894">
        <v>8848</v>
      </c>
      <c r="G16" s="894">
        <v>8381</v>
      </c>
      <c r="H16" s="894">
        <v>8201</v>
      </c>
      <c r="I16" s="895">
        <v>8653.8850000000002</v>
      </c>
      <c r="J16" s="894">
        <v>9095.2049999999999</v>
      </c>
      <c r="K16" s="894">
        <v>8384.0509999999995</v>
      </c>
      <c r="L16" s="894">
        <v>8108</v>
      </c>
      <c r="M16" s="1333">
        <v>8370.0779999999995</v>
      </c>
      <c r="N16" s="16"/>
      <c r="O16" s="894">
        <v>8653.8850000000002</v>
      </c>
      <c r="P16" s="1333">
        <v>8370.0779999999995</v>
      </c>
      <c r="Q16" s="16"/>
      <c r="R16" s="1424">
        <v>-3.2795328340970639E-2</v>
      </c>
      <c r="S16" s="1391">
        <v>-283.8070000000007</v>
      </c>
    </row>
    <row r="17" spans="4:19" ht="22.8">
      <c r="D17" s="1360" t="s">
        <v>2040</v>
      </c>
      <c r="E17" s="1361" t="s">
        <v>2041</v>
      </c>
      <c r="F17" s="1362">
        <v>3</v>
      </c>
      <c r="G17" s="1362">
        <v>2.6</v>
      </c>
      <c r="H17" s="1362">
        <v>2.4</v>
      </c>
      <c r="I17" s="1363">
        <v>2.4693122976543829</v>
      </c>
      <c r="J17" s="1362">
        <v>2.5389121844190061</v>
      </c>
      <c r="K17" s="1362">
        <v>2.2303325060846193</v>
      </c>
      <c r="L17" s="1362">
        <v>2.1</v>
      </c>
      <c r="M17" s="1364">
        <v>2.1</v>
      </c>
      <c r="O17" s="1362">
        <v>2.4693122976543829</v>
      </c>
      <c r="P17" s="1364">
        <v>2.1</v>
      </c>
      <c r="R17" s="1425">
        <v>-0.14956078986250348</v>
      </c>
      <c r="S17" s="1392">
        <v>-0.36931229765438278</v>
      </c>
    </row>
    <row r="18" spans="4:19">
      <c r="D18" s="900"/>
      <c r="E18" s="900"/>
      <c r="N18" s="867"/>
      <c r="Q18" s="867"/>
    </row>
    <row r="19" spans="4:19">
      <c r="D19" s="884"/>
      <c r="E19" s="900"/>
      <c r="N19" s="4"/>
      <c r="Q19" s="4"/>
    </row>
    <row r="20" spans="4:19">
      <c r="N20" s="15"/>
      <c r="Q20" s="15"/>
    </row>
    <row r="21" spans="4:19">
      <c r="N21" s="8"/>
      <c r="Q21" s="8"/>
    </row>
    <row r="22" spans="4:19">
      <c r="N22" s="15"/>
      <c r="Q22" s="15"/>
    </row>
    <row r="23" spans="4:19">
      <c r="N23" s="8"/>
      <c r="Q23" s="8"/>
    </row>
    <row r="24" spans="4:19">
      <c r="N24" s="8"/>
      <c r="Q24" s="8"/>
    </row>
    <row r="25" spans="4:19">
      <c r="N25" s="8"/>
      <c r="Q25" s="8"/>
    </row>
    <row r="26" spans="4:19">
      <c r="N26" s="8"/>
      <c r="Q26" s="8"/>
    </row>
    <row r="27" spans="4:19">
      <c r="N27" s="15"/>
      <c r="Q27" s="15"/>
    </row>
    <row r="28" spans="4:19">
      <c r="N28" s="4"/>
      <c r="Q28" s="4"/>
    </row>
    <row r="29" spans="4:19">
      <c r="N29" s="867"/>
      <c r="Q29" s="867"/>
    </row>
    <row r="30" spans="4:19">
      <c r="N30" s="4"/>
      <c r="Q30" s="4"/>
    </row>
    <row r="31" spans="4:19">
      <c r="N31" s="4"/>
      <c r="Q31" s="4"/>
    </row>
    <row r="32" spans="4:19">
      <c r="N32" s="8"/>
      <c r="Q32" s="8"/>
    </row>
    <row r="33" spans="14:17">
      <c r="N33" s="15"/>
      <c r="Q33" s="15"/>
    </row>
    <row r="34" spans="14:17">
      <c r="N34" s="15"/>
      <c r="Q34" s="15"/>
    </row>
    <row r="35" spans="14:17">
      <c r="N35" s="15"/>
      <c r="Q35" s="15"/>
    </row>
    <row r="36" spans="14:17">
      <c r="N36" s="15"/>
      <c r="Q36" s="15"/>
    </row>
    <row r="37" spans="14:17">
      <c r="N37" s="15"/>
      <c r="Q37" s="15"/>
    </row>
    <row r="38" spans="14:17">
      <c r="N38" s="15"/>
      <c r="Q38" s="15"/>
    </row>
  </sheetData>
  <hyperlinks>
    <hyperlink ref="D7" location="'Key metrics &amp; Leads &gt;&gt;&gt;'!A1" display="&lt;&lt;&lt; Back to the &quot;Key metrics &amp; Leads&quot;" xr:uid="{73CBAF98-7EA4-45D1-B866-DEBFFECE1C48}"/>
  </hyperlinks>
  <pageMargins left="0.7" right="0.7" top="0.75" bottom="0.75" header="0.3" footer="0.3"/>
  <pageSetup paperSize="9" scale="46" orientation="portrait"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53A699-2284-4693-B0A8-30A314CB7C80}">
  <sheetPr codeName="Sheet33">
    <tabColor theme="6"/>
  </sheetPr>
  <dimension ref="D1:I25"/>
  <sheetViews>
    <sheetView showGridLines="0" zoomScale="70" zoomScaleNormal="70" workbookViewId="0">
      <pane ySplit="9" topLeftCell="A10" activePane="bottomLeft" state="frozen"/>
      <selection pane="bottomLeft" activeCell="F28" sqref="F28"/>
    </sheetView>
  </sheetViews>
  <sheetFormatPr defaultColWidth="8.5546875" defaultRowHeight="12"/>
  <cols>
    <col min="1" max="3" width="4.5546875" style="2" customWidth="1"/>
    <col min="4" max="4" width="72.5546875" style="2" bestFit="1" customWidth="1"/>
    <col min="5" max="5" width="25.5546875" style="2" customWidth="1"/>
    <col min="6" max="6" width="25.5546875" style="416" customWidth="1"/>
    <col min="7" max="7" width="49.44140625" style="2" bestFit="1" customWidth="1"/>
    <col min="8" max="9" width="25.5546875" style="2" customWidth="1"/>
    <col min="10" max="16384" width="8.5546875" style="2"/>
  </cols>
  <sheetData>
    <row r="1" spans="4:9" ht="13.2">
      <c r="D1" s="11"/>
    </row>
    <row r="2" spans="4:9" ht="13.2">
      <c r="D2" s="658"/>
    </row>
    <row r="3" spans="4:9" ht="13.2">
      <c r="D3" s="658"/>
    </row>
    <row r="4" spans="4:9" ht="13.2">
      <c r="D4" s="658"/>
    </row>
    <row r="5" spans="4:9" ht="13.2">
      <c r="D5" s="658"/>
    </row>
    <row r="6" spans="4:9" ht="13.2">
      <c r="D6" s="658"/>
    </row>
    <row r="7" spans="4:9" ht="13.2">
      <c r="D7" s="659" t="s">
        <v>1989</v>
      </c>
    </row>
    <row r="8" spans="4:9">
      <c r="D8" s="27" t="s">
        <v>1779</v>
      </c>
      <c r="E8" s="28"/>
      <c r="F8" s="417"/>
      <c r="G8" s="27" t="s">
        <v>1926</v>
      </c>
      <c r="H8" s="28"/>
      <c r="I8" s="28"/>
    </row>
    <row r="9" spans="4:9">
      <c r="D9" s="29" t="s">
        <v>357</v>
      </c>
      <c r="E9" s="505" t="s">
        <v>604</v>
      </c>
      <c r="F9" s="971" t="s">
        <v>605</v>
      </c>
      <c r="G9" s="29" t="s">
        <v>360</v>
      </c>
      <c r="H9" s="970" t="s">
        <v>604</v>
      </c>
      <c r="I9" s="1271" t="s">
        <v>605</v>
      </c>
    </row>
    <row r="10" spans="4:9" ht="15" customHeight="1">
      <c r="D10" s="176" t="s">
        <v>904</v>
      </c>
      <c r="E10" s="79">
        <v>2868216</v>
      </c>
      <c r="F10" s="460">
        <v>2357029</v>
      </c>
      <c r="G10" s="176" t="s">
        <v>907</v>
      </c>
      <c r="H10" s="79">
        <v>2868216</v>
      </c>
      <c r="I10" s="79">
        <v>2357029</v>
      </c>
    </row>
    <row r="11" spans="4:9" ht="15" customHeight="1">
      <c r="D11" s="78" t="s">
        <v>905</v>
      </c>
      <c r="E11" s="79">
        <v>-74707</v>
      </c>
      <c r="F11" s="460">
        <v>-79548</v>
      </c>
      <c r="G11" s="78" t="s">
        <v>908</v>
      </c>
      <c r="H11" s="79">
        <v>-74707</v>
      </c>
      <c r="I11" s="79">
        <v>-79548</v>
      </c>
    </row>
    <row r="12" spans="4:9" ht="15" customHeight="1" thickBot="1">
      <c r="D12" s="303" t="s">
        <v>906</v>
      </c>
      <c r="E12" s="175">
        <v>2793509</v>
      </c>
      <c r="F12" s="780">
        <v>2277481</v>
      </c>
      <c r="G12" s="303" t="s">
        <v>909</v>
      </c>
      <c r="H12" s="175">
        <v>2793509</v>
      </c>
      <c r="I12" s="1279">
        <v>2277481</v>
      </c>
    </row>
    <row r="13" spans="4:9" ht="15" customHeight="1"/>
    <row r="14" spans="4:9" ht="15" customHeight="1">
      <c r="D14" s="976" t="s">
        <v>910</v>
      </c>
      <c r="E14" s="977"/>
      <c r="F14" s="969"/>
      <c r="G14" s="976" t="s">
        <v>915</v>
      </c>
      <c r="H14" s="968"/>
      <c r="I14" s="978"/>
    </row>
    <row r="15" spans="4:9" ht="15" customHeight="1">
      <c r="D15" s="29" t="s">
        <v>357</v>
      </c>
      <c r="E15" s="505">
        <v>2025</v>
      </c>
      <c r="F15" s="975">
        <v>2024</v>
      </c>
      <c r="G15" s="29" t="s">
        <v>360</v>
      </c>
      <c r="H15" s="505">
        <v>2025</v>
      </c>
      <c r="I15" s="1277">
        <v>2024</v>
      </c>
    </row>
    <row r="16" spans="4:9" ht="15" customHeight="1">
      <c r="D16" s="965" t="s">
        <v>911</v>
      </c>
      <c r="E16" s="974">
        <v>-79552</v>
      </c>
      <c r="F16" s="967">
        <v>-77221</v>
      </c>
      <c r="G16" s="965" t="s">
        <v>913</v>
      </c>
      <c r="H16" s="966">
        <v>-79552</v>
      </c>
      <c r="I16" s="1273">
        <v>-77221</v>
      </c>
    </row>
    <row r="17" spans="4:9" ht="15" customHeight="1">
      <c r="D17" s="621" t="s">
        <v>888</v>
      </c>
      <c r="E17" s="979">
        <v>-13880</v>
      </c>
      <c r="F17" s="980">
        <v>-15191</v>
      </c>
      <c r="G17" s="621" t="s">
        <v>899</v>
      </c>
      <c r="H17" s="981">
        <v>-13880</v>
      </c>
      <c r="I17" s="1280">
        <v>-15191</v>
      </c>
    </row>
    <row r="18" spans="4:9" ht="15" customHeight="1">
      <c r="D18" s="78" t="s">
        <v>889</v>
      </c>
      <c r="E18" s="79">
        <v>12471</v>
      </c>
      <c r="F18" s="773">
        <v>3999</v>
      </c>
      <c r="G18" s="78" t="s">
        <v>900</v>
      </c>
      <c r="H18" s="170">
        <v>12471</v>
      </c>
      <c r="I18" s="1272">
        <v>3999</v>
      </c>
    </row>
    <row r="19" spans="4:9" ht="13.2">
      <c r="D19" s="78" t="s">
        <v>890</v>
      </c>
      <c r="E19" s="79">
        <v>6210</v>
      </c>
      <c r="F19" s="773">
        <v>8849</v>
      </c>
      <c r="G19" s="78" t="s">
        <v>901</v>
      </c>
      <c r="H19" s="170">
        <v>6210</v>
      </c>
      <c r="I19" s="1272">
        <v>8849</v>
      </c>
    </row>
    <row r="20" spans="4:9" ht="15" customHeight="1">
      <c r="D20" s="78" t="s">
        <v>697</v>
      </c>
      <c r="E20" s="79">
        <v>40</v>
      </c>
      <c r="F20" s="773">
        <v>12</v>
      </c>
      <c r="G20" s="78" t="s">
        <v>623</v>
      </c>
      <c r="H20" s="170">
        <v>40</v>
      </c>
      <c r="I20" s="1272">
        <v>12</v>
      </c>
    </row>
    <row r="21" spans="4:9" ht="15" customHeight="1" thickBot="1">
      <c r="D21" s="596" t="s">
        <v>912</v>
      </c>
      <c r="E21" s="597">
        <v>-74711</v>
      </c>
      <c r="F21" s="973">
        <v>-79552</v>
      </c>
      <c r="G21" s="596" t="s">
        <v>914</v>
      </c>
      <c r="H21" s="972">
        <v>-74711</v>
      </c>
      <c r="I21" s="1278">
        <v>-79552</v>
      </c>
    </row>
    <row r="22" spans="4:9" ht="15" customHeight="1"/>
    <row r="23" spans="4:9" ht="15" customHeight="1"/>
    <row r="25" spans="4:9" ht="15" customHeight="1"/>
  </sheetData>
  <hyperlinks>
    <hyperlink ref="D7" location="'CFS FY''25 notes &gt;&gt;&gt;'!A1" display="&lt;&lt;&lt; Back to the Agenda" xr:uid="{57B4BB8D-77E8-47C8-AA18-33F3B282C1CC}"/>
  </hyperlinks>
  <pageMargins left="0.7" right="0.7" top="0.75" bottom="0.75" header="0.3" footer="0.3"/>
  <pageSetup paperSize="9" scale="45" orientation="portrait"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DFD765-164A-4ABE-BDD9-CE6575EA6B58}">
  <sheetPr codeName="Sheet34">
    <tabColor theme="6"/>
  </sheetPr>
  <dimension ref="D1:I26"/>
  <sheetViews>
    <sheetView showGridLines="0" zoomScale="70" zoomScaleNormal="70" workbookViewId="0">
      <pane ySplit="9" topLeftCell="A10" activePane="bottomLeft" state="frozen"/>
      <selection pane="bottomLeft" activeCell="A16" sqref="A16:XFD21"/>
    </sheetView>
  </sheetViews>
  <sheetFormatPr defaultColWidth="8.5546875" defaultRowHeight="12"/>
  <cols>
    <col min="1" max="3" width="4.5546875" style="2" customWidth="1"/>
    <col min="4" max="4" width="59.5546875" style="2" bestFit="1" customWidth="1"/>
    <col min="5" max="5" width="25.5546875" style="2" customWidth="1"/>
    <col min="6" max="6" width="25.5546875" style="416" customWidth="1"/>
    <col min="7" max="7" width="67.21875" style="2" customWidth="1"/>
    <col min="8" max="9" width="25.5546875" style="2" customWidth="1"/>
    <col min="10" max="16384" width="8.5546875" style="2"/>
  </cols>
  <sheetData>
    <row r="1" spans="4:9" ht="13.2">
      <c r="D1" s="11"/>
    </row>
    <row r="2" spans="4:9" ht="13.2">
      <c r="D2" s="658"/>
    </row>
    <row r="3" spans="4:9" ht="13.2">
      <c r="D3" s="658"/>
    </row>
    <row r="4" spans="4:9" ht="13.2">
      <c r="D4" s="658"/>
    </row>
    <row r="5" spans="4:9" ht="13.2">
      <c r="D5" s="658"/>
    </row>
    <row r="6" spans="4:9" ht="13.2">
      <c r="D6" s="658"/>
    </row>
    <row r="7" spans="4:9" ht="13.2">
      <c r="D7" s="659" t="s">
        <v>1989</v>
      </c>
    </row>
    <row r="8" spans="4:9">
      <c r="D8" s="27" t="s">
        <v>1779</v>
      </c>
      <c r="E8" s="168"/>
      <c r="F8" s="417"/>
      <c r="G8" s="27" t="s">
        <v>1926</v>
      </c>
      <c r="H8" s="28"/>
      <c r="I8" s="28"/>
    </row>
    <row r="9" spans="4:9">
      <c r="D9" s="29" t="s">
        <v>357</v>
      </c>
      <c r="E9" s="505" t="s">
        <v>604</v>
      </c>
      <c r="F9" s="971" t="s">
        <v>605</v>
      </c>
      <c r="G9" s="29" t="s">
        <v>360</v>
      </c>
      <c r="H9" s="970" t="s">
        <v>604</v>
      </c>
      <c r="I9" s="1271" t="s">
        <v>605</v>
      </c>
    </row>
    <row r="10" spans="4:9" ht="15" customHeight="1" thickBot="1">
      <c r="D10" s="984" t="s">
        <v>916</v>
      </c>
      <c r="E10" s="982">
        <v>0</v>
      </c>
      <c r="F10" s="983">
        <v>0</v>
      </c>
      <c r="G10" s="984" t="s">
        <v>921</v>
      </c>
      <c r="H10" s="982">
        <v>0</v>
      </c>
      <c r="I10" s="1281">
        <v>0</v>
      </c>
    </row>
    <row r="11" spans="4:9" ht="15" customHeight="1">
      <c r="D11" s="985"/>
      <c r="E11" s="986"/>
      <c r="F11" s="987"/>
      <c r="G11" s="985"/>
      <c r="H11" s="986"/>
      <c r="I11" s="986"/>
    </row>
    <row r="12" spans="4:9" ht="15" customHeight="1">
      <c r="D12" s="78" t="s">
        <v>917</v>
      </c>
      <c r="E12" s="79">
        <v>5855</v>
      </c>
      <c r="F12" s="460">
        <v>4211</v>
      </c>
      <c r="G12" s="78" t="s">
        <v>922</v>
      </c>
      <c r="H12" s="79">
        <v>5855</v>
      </c>
      <c r="I12" s="79">
        <v>4211</v>
      </c>
    </row>
    <row r="13" spans="4:9" ht="15" customHeight="1">
      <c r="D13" s="78" t="s">
        <v>51</v>
      </c>
      <c r="E13" s="79">
        <v>0</v>
      </c>
      <c r="F13" s="460">
        <v>2558</v>
      </c>
      <c r="G13" s="78" t="s">
        <v>12</v>
      </c>
      <c r="H13" s="79">
        <v>0</v>
      </c>
      <c r="I13" s="79">
        <v>2558</v>
      </c>
    </row>
    <row r="14" spans="4:9" ht="15" customHeight="1" thickBot="1">
      <c r="D14" s="984" t="s">
        <v>918</v>
      </c>
      <c r="E14" s="982">
        <v>5855</v>
      </c>
      <c r="F14" s="983">
        <v>6769</v>
      </c>
      <c r="G14" s="984" t="s">
        <v>923</v>
      </c>
      <c r="H14" s="982">
        <v>5855</v>
      </c>
      <c r="I14" s="1281">
        <v>6769</v>
      </c>
    </row>
    <row r="15" spans="4:9" ht="12.6" thickBot="1">
      <c r="D15" s="303" t="s">
        <v>919</v>
      </c>
      <c r="E15" s="175">
        <v>5855</v>
      </c>
      <c r="F15" s="780">
        <v>6769</v>
      </c>
      <c r="G15" s="303" t="s">
        <v>131</v>
      </c>
      <c r="H15" s="175">
        <v>5855</v>
      </c>
      <c r="I15" s="1279">
        <v>6769</v>
      </c>
    </row>
    <row r="16" spans="4:9" ht="15" customHeight="1"/>
    <row r="17" ht="15" customHeight="1"/>
    <row r="18" ht="15" customHeight="1"/>
    <row r="19" ht="15" customHeight="1"/>
    <row r="21" ht="15" customHeight="1"/>
    <row r="22" ht="15" customHeight="1"/>
    <row r="23" ht="15" customHeight="1"/>
    <row r="24" ht="15" customHeight="1"/>
    <row r="26" ht="15" customHeight="1"/>
  </sheetData>
  <hyperlinks>
    <hyperlink ref="D7" location="'CFS FY''25 notes &gt;&gt;&gt;'!A1" display="&lt;&lt;&lt; Back to the Agenda" xr:uid="{6061B924-4DD8-4F65-B370-355FE509A51D}"/>
  </hyperlinks>
  <pageMargins left="0.7" right="0.7" top="0.75" bottom="0.75" header="0.3" footer="0.3"/>
  <pageSetup paperSize="9" scale="45" orientation="portrait"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3D2E7-6953-44FC-82A3-8DFABDFD2183}">
  <sheetPr codeName="Sheet35">
    <tabColor theme="6"/>
  </sheetPr>
  <dimension ref="D1:CS2493"/>
  <sheetViews>
    <sheetView showGridLines="0" zoomScale="55" zoomScaleNormal="55" zoomScaleSheetLayoutView="100" workbookViewId="0">
      <pane ySplit="9" topLeftCell="A10" activePane="bottomLeft" state="frozen"/>
      <selection activeCell="J1" sqref="J1"/>
      <selection pane="bottomLeft" activeCell="H19" sqref="H19"/>
    </sheetView>
  </sheetViews>
  <sheetFormatPr defaultColWidth="8.5546875" defaultRowHeight="12"/>
  <cols>
    <col min="1" max="3" width="4.5546875" style="2" customWidth="1"/>
    <col min="4" max="4" width="21.88671875" style="2" bestFit="1" customWidth="1"/>
    <col min="5" max="5" width="13.21875" style="2" bestFit="1" customWidth="1"/>
    <col min="6" max="6" width="25.5546875" style="2" bestFit="1" customWidth="1"/>
    <col min="7" max="7" width="14.44140625" style="2" bestFit="1" customWidth="1"/>
    <col min="8" max="8" width="10" style="2" customWidth="1"/>
    <col min="9" max="9" width="11.21875" style="2" bestFit="1" customWidth="1"/>
    <col min="10" max="10" width="15.44140625" style="2" bestFit="1" customWidth="1"/>
    <col min="11" max="11" width="13.21875" style="2" customWidth="1"/>
    <col min="12" max="12" width="13.21875" style="416" customWidth="1"/>
    <col min="13" max="13" width="30.77734375" style="2" bestFit="1" customWidth="1"/>
    <col min="14" max="14" width="10.5546875" style="2" customWidth="1"/>
    <col min="15" max="15" width="21.77734375" style="2" customWidth="1"/>
    <col min="16" max="16" width="11.21875" style="2" customWidth="1"/>
    <col min="17" max="17" width="10.5546875" style="2" customWidth="1"/>
    <col min="18" max="18" width="16.21875" style="2" customWidth="1"/>
    <col min="19" max="19" width="15" style="2" customWidth="1"/>
    <col min="20" max="20" width="14.21875" style="2" customWidth="1"/>
    <col min="21" max="21" width="10" style="2" customWidth="1"/>
    <col min="22" max="16384" width="8.5546875" style="2"/>
  </cols>
  <sheetData>
    <row r="1" spans="4:21" ht="13.2">
      <c r="D1" s="11"/>
    </row>
    <row r="2" spans="4:21" ht="13.2">
      <c r="D2" s="658"/>
    </row>
    <row r="3" spans="4:21" ht="13.2">
      <c r="D3" s="658"/>
    </row>
    <row r="4" spans="4:21" ht="13.2">
      <c r="D4" s="658"/>
    </row>
    <row r="5" spans="4:21" ht="13.2">
      <c r="D5" s="658"/>
    </row>
    <row r="6" spans="4:21" ht="13.2">
      <c r="D6" s="658"/>
    </row>
    <row r="7" spans="4:21" ht="13.2">
      <c r="D7" s="659" t="s">
        <v>1989</v>
      </c>
      <c r="L7" s="2"/>
      <c r="M7" s="988"/>
    </row>
    <row r="8" spans="4:21">
      <c r="D8" s="24" t="s">
        <v>1779</v>
      </c>
      <c r="E8" s="24"/>
      <c r="F8" s="24"/>
      <c r="G8" s="24"/>
      <c r="H8" s="24"/>
      <c r="I8" s="24"/>
      <c r="J8" s="24"/>
      <c r="K8" s="24"/>
      <c r="L8" s="735"/>
      <c r="M8" s="24" t="s">
        <v>1926</v>
      </c>
      <c r="N8" s="24"/>
      <c r="O8" s="24"/>
      <c r="P8" s="24"/>
      <c r="Q8" s="24"/>
      <c r="R8" s="24"/>
      <c r="S8" s="24"/>
      <c r="T8" s="24"/>
      <c r="U8" s="24"/>
    </row>
    <row r="9" spans="4:21" ht="41.1" customHeight="1">
      <c r="D9" s="29" t="s">
        <v>357</v>
      </c>
      <c r="E9" s="505" t="s">
        <v>924</v>
      </c>
      <c r="F9" s="505" t="s">
        <v>1810</v>
      </c>
      <c r="G9" s="505" t="s">
        <v>925</v>
      </c>
      <c r="H9" s="505" t="s">
        <v>926</v>
      </c>
      <c r="I9" s="505" t="s">
        <v>1811</v>
      </c>
      <c r="J9" s="505" t="s">
        <v>928</v>
      </c>
      <c r="K9" s="505" t="s">
        <v>944</v>
      </c>
      <c r="L9" s="778" t="s">
        <v>945</v>
      </c>
      <c r="M9" s="29" t="s">
        <v>360</v>
      </c>
      <c r="N9" s="505" t="s">
        <v>946</v>
      </c>
      <c r="O9" s="505" t="s">
        <v>1812</v>
      </c>
      <c r="P9" s="505" t="s">
        <v>947</v>
      </c>
      <c r="Q9" s="505" t="s">
        <v>948</v>
      </c>
      <c r="R9" s="505" t="s">
        <v>949</v>
      </c>
      <c r="S9" s="505" t="s">
        <v>950</v>
      </c>
      <c r="T9" s="505" t="s">
        <v>951</v>
      </c>
      <c r="U9" s="505" t="s">
        <v>952</v>
      </c>
    </row>
    <row r="10" spans="4:21" ht="15" customHeight="1">
      <c r="D10" s="183" t="s">
        <v>929</v>
      </c>
      <c r="E10" s="506" t="s">
        <v>931</v>
      </c>
      <c r="F10" s="507" t="s">
        <v>932</v>
      </c>
      <c r="G10" s="508">
        <v>216</v>
      </c>
      <c r="H10" s="506" t="s">
        <v>933</v>
      </c>
      <c r="I10" s="507" t="s">
        <v>934</v>
      </c>
      <c r="J10" s="222" t="s">
        <v>935</v>
      </c>
      <c r="K10" s="184">
        <v>0</v>
      </c>
      <c r="L10" s="779">
        <v>240</v>
      </c>
      <c r="M10" s="183" t="s">
        <v>953</v>
      </c>
      <c r="N10" s="506" t="s">
        <v>12</v>
      </c>
      <c r="O10" s="507" t="s">
        <v>932</v>
      </c>
      <c r="P10" s="508">
        <v>216</v>
      </c>
      <c r="Q10" s="506" t="s">
        <v>933</v>
      </c>
      <c r="R10" s="507" t="s">
        <v>934</v>
      </c>
      <c r="S10" s="222" t="s">
        <v>954</v>
      </c>
      <c r="T10" s="184">
        <v>0</v>
      </c>
      <c r="U10" s="184">
        <v>240</v>
      </c>
    </row>
    <row r="11" spans="4:21" ht="15" customHeight="1">
      <c r="D11" s="183" t="s">
        <v>936</v>
      </c>
      <c r="E11" s="506" t="s">
        <v>51</v>
      </c>
      <c r="F11" s="507" t="s">
        <v>937</v>
      </c>
      <c r="G11" s="508">
        <v>394.55324999999999</v>
      </c>
      <c r="H11" s="506" t="s">
        <v>933</v>
      </c>
      <c r="I11" s="507" t="s">
        <v>934</v>
      </c>
      <c r="J11" s="222" t="s">
        <v>935</v>
      </c>
      <c r="K11" s="184">
        <v>0</v>
      </c>
      <c r="L11" s="779">
        <v>436</v>
      </c>
      <c r="M11" s="183" t="s">
        <v>955</v>
      </c>
      <c r="N11" s="506" t="s">
        <v>12</v>
      </c>
      <c r="O11" s="507" t="s">
        <v>937</v>
      </c>
      <c r="P11" s="508">
        <v>394.55324999999999</v>
      </c>
      <c r="Q11" s="506" t="s">
        <v>933</v>
      </c>
      <c r="R11" s="507" t="s">
        <v>934</v>
      </c>
      <c r="S11" s="222" t="s">
        <v>954</v>
      </c>
      <c r="T11" s="184">
        <v>0</v>
      </c>
      <c r="U11" s="184">
        <v>436</v>
      </c>
    </row>
    <row r="12" spans="4:21" ht="15" customHeight="1">
      <c r="D12" s="183" t="s">
        <v>938</v>
      </c>
      <c r="E12" s="506" t="s">
        <v>51</v>
      </c>
      <c r="F12" s="507" t="s">
        <v>939</v>
      </c>
      <c r="G12" s="508">
        <v>270.12599999999998</v>
      </c>
      <c r="H12" s="506" t="s">
        <v>933</v>
      </c>
      <c r="I12" s="507" t="s">
        <v>934</v>
      </c>
      <c r="J12" s="222" t="s">
        <v>935</v>
      </c>
      <c r="K12" s="184">
        <v>0</v>
      </c>
      <c r="L12" s="779">
        <v>295</v>
      </c>
      <c r="M12" s="183" t="s">
        <v>956</v>
      </c>
      <c r="N12" s="506" t="s">
        <v>12</v>
      </c>
      <c r="O12" s="507" t="s">
        <v>939</v>
      </c>
      <c r="P12" s="508">
        <v>270.12599999999998</v>
      </c>
      <c r="Q12" s="506" t="s">
        <v>933</v>
      </c>
      <c r="R12" s="507" t="s">
        <v>934</v>
      </c>
      <c r="S12" s="222" t="s">
        <v>954</v>
      </c>
      <c r="T12" s="184">
        <v>0</v>
      </c>
      <c r="U12" s="184">
        <v>295</v>
      </c>
    </row>
    <row r="13" spans="4:21" ht="15" customHeight="1">
      <c r="D13" s="183" t="s">
        <v>940</v>
      </c>
      <c r="E13" s="506" t="s">
        <v>51</v>
      </c>
      <c r="F13" s="507" t="s">
        <v>941</v>
      </c>
      <c r="G13" s="508">
        <v>665</v>
      </c>
      <c r="H13" s="506" t="s">
        <v>933</v>
      </c>
      <c r="I13" s="507" t="s">
        <v>934</v>
      </c>
      <c r="J13" s="222" t="s">
        <v>935</v>
      </c>
      <c r="K13" s="184">
        <v>0</v>
      </c>
      <c r="L13" s="779">
        <v>687</v>
      </c>
      <c r="M13" s="183" t="s">
        <v>957</v>
      </c>
      <c r="N13" s="506" t="s">
        <v>12</v>
      </c>
      <c r="O13" s="507" t="s">
        <v>941</v>
      </c>
      <c r="P13" s="508">
        <v>665</v>
      </c>
      <c r="Q13" s="506" t="s">
        <v>933</v>
      </c>
      <c r="R13" s="507" t="s">
        <v>934</v>
      </c>
      <c r="S13" s="222" t="s">
        <v>954</v>
      </c>
      <c r="T13" s="184">
        <v>0</v>
      </c>
      <c r="U13" s="184">
        <v>687</v>
      </c>
    </row>
    <row r="14" spans="4:21" ht="15" customHeight="1">
      <c r="D14" s="183" t="s">
        <v>942</v>
      </c>
      <c r="E14" s="506" t="s">
        <v>51</v>
      </c>
      <c r="F14" s="507" t="s">
        <v>943</v>
      </c>
      <c r="G14" s="508">
        <v>912</v>
      </c>
      <c r="H14" s="506" t="s">
        <v>933</v>
      </c>
      <c r="I14" s="507" t="s">
        <v>934</v>
      </c>
      <c r="J14" s="222" t="s">
        <v>935</v>
      </c>
      <c r="K14" s="184">
        <v>0</v>
      </c>
      <c r="L14" s="779">
        <v>900</v>
      </c>
      <c r="M14" s="183" t="s">
        <v>958</v>
      </c>
      <c r="N14" s="506" t="s">
        <v>12</v>
      </c>
      <c r="O14" s="507" t="s">
        <v>943</v>
      </c>
      <c r="P14" s="508">
        <v>912</v>
      </c>
      <c r="Q14" s="506" t="s">
        <v>933</v>
      </c>
      <c r="R14" s="507" t="s">
        <v>934</v>
      </c>
      <c r="S14" s="222" t="s">
        <v>954</v>
      </c>
      <c r="T14" s="184">
        <v>0</v>
      </c>
      <c r="U14" s="184">
        <v>900</v>
      </c>
    </row>
    <row r="15" spans="4:21" ht="15" customHeight="1">
      <c r="D15" s="183" t="s">
        <v>917</v>
      </c>
      <c r="E15" s="506"/>
      <c r="F15" s="507"/>
      <c r="G15" s="508"/>
      <c r="H15" s="506"/>
      <c r="I15" s="507"/>
      <c r="J15" s="222" t="s">
        <v>930</v>
      </c>
      <c r="K15" s="184">
        <f>[1]UdzPoz_1!$E$18</f>
        <v>5855</v>
      </c>
      <c r="L15" s="779">
        <v>4211</v>
      </c>
      <c r="M15" s="183" t="s">
        <v>959</v>
      </c>
      <c r="N15" s="506"/>
      <c r="O15" s="507"/>
      <c r="P15" s="508"/>
      <c r="Q15" s="506"/>
      <c r="R15" s="507"/>
      <c r="S15" s="222" t="s">
        <v>960</v>
      </c>
      <c r="T15" s="184">
        <v>5855</v>
      </c>
      <c r="U15" s="184">
        <v>4211</v>
      </c>
    </row>
    <row r="16" spans="4:21" ht="15" customHeight="1" thickBot="1">
      <c r="D16" s="180" t="s">
        <v>918</v>
      </c>
      <c r="E16" s="180"/>
      <c r="F16" s="180"/>
      <c r="G16" s="180"/>
      <c r="H16" s="180"/>
      <c r="I16" s="180"/>
      <c r="J16" s="185"/>
      <c r="K16" s="181">
        <f>SUM(K10:K15)</f>
        <v>5855</v>
      </c>
      <c r="L16" s="526">
        <v>6769</v>
      </c>
      <c r="M16" s="180" t="s">
        <v>923</v>
      </c>
      <c r="N16" s="180"/>
      <c r="O16" s="180"/>
      <c r="P16" s="180"/>
      <c r="Q16" s="180"/>
      <c r="R16" s="180"/>
      <c r="S16" s="185"/>
      <c r="T16" s="181">
        <v>5855</v>
      </c>
      <c r="U16" s="182">
        <v>6769</v>
      </c>
    </row>
    <row r="17" spans="21:21" ht="50.1" customHeight="1">
      <c r="U17" s="22"/>
    </row>
    <row r="18" spans="21:21" ht="50.1" customHeight="1">
      <c r="U18" s="22"/>
    </row>
    <row r="19" spans="21:21" ht="50.1" customHeight="1">
      <c r="U19" s="22"/>
    </row>
    <row r="20" spans="21:21" ht="50.1" customHeight="1">
      <c r="U20" s="22"/>
    </row>
    <row r="21" spans="21:21" ht="50.1" customHeight="1">
      <c r="U21" s="22"/>
    </row>
    <row r="22" spans="21:21" ht="50.1" customHeight="1">
      <c r="U22" s="22"/>
    </row>
    <row r="23" spans="21:21" ht="50.1" customHeight="1">
      <c r="U23" s="22"/>
    </row>
    <row r="24" spans="21:21" ht="50.1" customHeight="1">
      <c r="U24" s="22"/>
    </row>
    <row r="25" spans="21:21" ht="50.1" customHeight="1">
      <c r="U25" s="22"/>
    </row>
    <row r="26" spans="21:21" ht="50.1" customHeight="1">
      <c r="U26" s="22"/>
    </row>
    <row r="27" spans="21:21" ht="50.1" customHeight="1">
      <c r="U27" s="22"/>
    </row>
    <row r="28" spans="21:21" ht="50.1" customHeight="1">
      <c r="U28" s="22"/>
    </row>
    <row r="29" spans="21:21" ht="50.1" customHeight="1">
      <c r="U29" s="22"/>
    </row>
    <row r="30" spans="21:21" ht="50.1" customHeight="1">
      <c r="U30" s="22"/>
    </row>
    <row r="31" spans="21:21" ht="50.1" customHeight="1">
      <c r="U31" s="22"/>
    </row>
    <row r="32" spans="21:21" ht="50.1" customHeight="1">
      <c r="U32" s="22"/>
    </row>
    <row r="2493" spans="96:97">
      <c r="CR2493" s="2" t="s">
        <v>0</v>
      </c>
      <c r="CS2493" s="2" t="s">
        <v>0</v>
      </c>
    </row>
  </sheetData>
  <hyperlinks>
    <hyperlink ref="D7" location="'CFS FY''25 notes &gt;&gt;&gt;'!A1" display="&lt;&lt;&lt; Back to the Agenda" xr:uid="{DBD65C67-EA1B-4F81-967F-BCE1056E1D79}"/>
  </hyperlinks>
  <pageMargins left="0.7" right="0.7" top="0.75" bottom="0.75" header="0.3" footer="0.3"/>
  <pageSetup paperSize="9" scale="43" orientation="portrait"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D9C0B4-468C-454E-AE4D-A99CDCEF3171}">
  <sheetPr codeName="Sheet78">
    <tabColor theme="6"/>
  </sheetPr>
  <dimension ref="D1:I24"/>
  <sheetViews>
    <sheetView showGridLines="0" zoomScale="70" zoomScaleNormal="70" workbookViewId="0">
      <pane ySplit="9" topLeftCell="A10" activePane="bottomLeft" state="frozen"/>
      <selection pane="bottomLeft" activeCell="E25" sqref="E25"/>
    </sheetView>
  </sheetViews>
  <sheetFormatPr defaultColWidth="8.5546875" defaultRowHeight="12"/>
  <cols>
    <col min="1" max="3" width="4.5546875" style="2" customWidth="1"/>
    <col min="4" max="4" width="59.5546875" style="2" bestFit="1" customWidth="1"/>
    <col min="5" max="5" width="25.5546875" style="2" customWidth="1"/>
    <col min="6" max="6" width="25.5546875" style="416" customWidth="1"/>
    <col min="7" max="7" width="67.21875" style="2" customWidth="1"/>
    <col min="8" max="9" width="25.5546875" style="2" customWidth="1"/>
    <col min="10" max="16384" width="8.5546875" style="2"/>
  </cols>
  <sheetData>
    <row r="1" spans="4:9" ht="13.2">
      <c r="D1" s="11"/>
    </row>
    <row r="2" spans="4:9" ht="13.2">
      <c r="D2" s="658"/>
    </row>
    <row r="3" spans="4:9" ht="13.2">
      <c r="D3" s="658"/>
    </row>
    <row r="4" spans="4:9" ht="13.2">
      <c r="D4" s="658"/>
    </row>
    <row r="5" spans="4:9" ht="13.2">
      <c r="D5" s="658"/>
    </row>
    <row r="6" spans="4:9" ht="13.2">
      <c r="D6" s="658"/>
    </row>
    <row r="7" spans="4:9" ht="13.2">
      <c r="D7" s="991" t="s">
        <v>1989</v>
      </c>
    </row>
    <row r="8" spans="4:9">
      <c r="D8" s="24" t="s">
        <v>1779</v>
      </c>
      <c r="E8" s="990"/>
      <c r="F8" s="989"/>
      <c r="G8" s="24" t="s">
        <v>1926</v>
      </c>
      <c r="H8" s="990"/>
      <c r="I8" s="990"/>
    </row>
    <row r="9" spans="4:9">
      <c r="D9" s="29" t="s">
        <v>357</v>
      </c>
      <c r="E9" s="970" t="s">
        <v>401</v>
      </c>
      <c r="F9" s="971" t="s">
        <v>402</v>
      </c>
      <c r="G9" s="29" t="s">
        <v>360</v>
      </c>
      <c r="H9" s="970" t="s">
        <v>401</v>
      </c>
      <c r="I9" s="1277" t="s">
        <v>402</v>
      </c>
    </row>
    <row r="10" spans="4:9" ht="20.25" customHeight="1">
      <c r="D10" s="82" t="s">
        <v>911</v>
      </c>
      <c r="E10" s="124">
        <v>-40</v>
      </c>
      <c r="F10" s="733">
        <v>-466</v>
      </c>
      <c r="G10" s="82" t="s">
        <v>913</v>
      </c>
      <c r="H10" s="124">
        <v>-40</v>
      </c>
      <c r="I10" s="124">
        <v>-466</v>
      </c>
    </row>
    <row r="11" spans="4:9" ht="13.2">
      <c r="D11" s="78" t="s">
        <v>888</v>
      </c>
      <c r="E11" s="79">
        <v>-26</v>
      </c>
      <c r="F11" s="460">
        <v>-388</v>
      </c>
      <c r="G11" s="78" t="s">
        <v>899</v>
      </c>
      <c r="H11" s="79">
        <v>-26</v>
      </c>
      <c r="I11" s="79">
        <v>-388</v>
      </c>
    </row>
    <row r="12" spans="4:9" ht="13.2">
      <c r="D12" s="78" t="s">
        <v>890</v>
      </c>
      <c r="E12" s="79">
        <v>65</v>
      </c>
      <c r="F12" s="460">
        <v>814</v>
      </c>
      <c r="G12" s="78" t="s">
        <v>901</v>
      </c>
      <c r="H12" s="79">
        <v>65</v>
      </c>
      <c r="I12" s="79">
        <v>814</v>
      </c>
    </row>
    <row r="13" spans="4:9" ht="12.6" thickBot="1">
      <c r="D13" s="303" t="s">
        <v>920</v>
      </c>
      <c r="E13" s="175">
        <v>-1</v>
      </c>
      <c r="F13" s="780">
        <v>-40</v>
      </c>
      <c r="G13" s="303" t="s">
        <v>914</v>
      </c>
      <c r="H13" s="175">
        <v>-1</v>
      </c>
      <c r="I13" s="1279">
        <v>-40</v>
      </c>
    </row>
    <row r="19" ht="15" customHeight="1"/>
    <row r="20" ht="15" customHeight="1"/>
    <row r="21" ht="15" customHeight="1"/>
    <row r="22" ht="15" customHeight="1"/>
    <row r="24" ht="15" customHeight="1"/>
  </sheetData>
  <hyperlinks>
    <hyperlink ref="D7" location="'CFS FY''25 notes &gt;&gt;&gt;'!A1" display="&lt;&lt;&lt; Back to the Agenda" xr:uid="{FA05C724-6BFE-4A09-9DA7-2F7B77B752B1}"/>
  </hyperlinks>
  <pageMargins left="0.7" right="0.7" top="0.75" bottom="0.75" header="0.3" footer="0.3"/>
  <pageSetup paperSize="9" scale="45" orientation="portrait" r:id="rId1"/>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A04A7-80BC-49A4-ADA8-78D84E849894}">
  <sheetPr codeName="Sheet36">
    <tabColor theme="6"/>
  </sheetPr>
  <dimension ref="D1:I33"/>
  <sheetViews>
    <sheetView showGridLines="0" zoomScale="85" zoomScaleNormal="85" workbookViewId="0">
      <pane ySplit="9" topLeftCell="A10" activePane="bottomLeft" state="frozen"/>
      <selection pane="bottomLeft" activeCell="D17" sqref="D17"/>
    </sheetView>
  </sheetViews>
  <sheetFormatPr defaultColWidth="8.5546875" defaultRowHeight="12"/>
  <cols>
    <col min="1" max="3" width="4.5546875" style="2" customWidth="1"/>
    <col min="4" max="4" width="59.5546875" style="2" bestFit="1" customWidth="1"/>
    <col min="5" max="6" width="25.5546875" style="2" customWidth="1"/>
    <col min="7" max="7" width="62.5546875" style="1127" customWidth="1"/>
    <col min="8" max="9" width="25.5546875" style="2" customWidth="1"/>
    <col min="10" max="16384" width="8.5546875" style="2"/>
  </cols>
  <sheetData>
    <row r="1" spans="4:9" ht="13.2">
      <c r="D1" s="11"/>
    </row>
    <row r="2" spans="4:9" ht="13.2">
      <c r="D2" s="658"/>
    </row>
    <row r="3" spans="4:9" ht="13.2">
      <c r="D3" s="658"/>
    </row>
    <row r="4" spans="4:9" ht="13.2">
      <c r="D4" s="658"/>
    </row>
    <row r="5" spans="4:9" ht="13.2">
      <c r="D5" s="658"/>
    </row>
    <row r="6" spans="4:9" ht="13.2">
      <c r="D6" s="658"/>
    </row>
    <row r="7" spans="4:9" ht="13.2">
      <c r="D7" s="659" t="s">
        <v>1989</v>
      </c>
    </row>
    <row r="8" spans="4:9">
      <c r="D8" s="27" t="s">
        <v>1779</v>
      </c>
      <c r="E8" s="28"/>
      <c r="F8" s="28"/>
      <c r="G8" s="1182" t="s">
        <v>1926</v>
      </c>
      <c r="H8" s="28"/>
      <c r="I8" s="28"/>
    </row>
    <row r="9" spans="4:9">
      <c r="D9" s="29" t="s">
        <v>357</v>
      </c>
      <c r="E9" s="505" t="s">
        <v>604</v>
      </c>
      <c r="F9" s="1282" t="s">
        <v>605</v>
      </c>
      <c r="G9" s="1283" t="s">
        <v>360</v>
      </c>
      <c r="H9" s="970" t="s">
        <v>604</v>
      </c>
      <c r="I9" s="1271" t="s">
        <v>605</v>
      </c>
    </row>
    <row r="10" spans="4:9" ht="13.2">
      <c r="D10" s="78" t="s">
        <v>961</v>
      </c>
      <c r="E10" s="93">
        <v>22735</v>
      </c>
      <c r="F10" s="93">
        <v>22735</v>
      </c>
      <c r="G10" s="1238" t="s">
        <v>1813</v>
      </c>
      <c r="H10" s="93">
        <v>22735</v>
      </c>
      <c r="I10" s="93">
        <v>22735</v>
      </c>
    </row>
    <row r="11" spans="4:9" ht="15" customHeight="1">
      <c r="D11" s="992" t="s">
        <v>962</v>
      </c>
      <c r="E11" s="178">
        <v>1000</v>
      </c>
      <c r="F11" s="178">
        <v>1000</v>
      </c>
      <c r="G11" s="1284" t="s">
        <v>962</v>
      </c>
      <c r="H11" s="178">
        <v>1000</v>
      </c>
      <c r="I11" s="178">
        <v>1000</v>
      </c>
    </row>
    <row r="12" spans="4:9" ht="15" customHeight="1">
      <c r="D12" s="992" t="s">
        <v>963</v>
      </c>
      <c r="E12" s="178">
        <v>8109</v>
      </c>
      <c r="F12" s="178">
        <v>8109</v>
      </c>
      <c r="G12" s="1284" t="s">
        <v>963</v>
      </c>
      <c r="H12" s="178">
        <v>8109</v>
      </c>
      <c r="I12" s="178">
        <v>8109</v>
      </c>
    </row>
    <row r="13" spans="4:9" ht="15" customHeight="1">
      <c r="D13" s="994" t="s">
        <v>964</v>
      </c>
      <c r="E13" s="179">
        <v>13626</v>
      </c>
      <c r="F13" s="179">
        <v>13626</v>
      </c>
      <c r="G13" s="1285" t="s">
        <v>964</v>
      </c>
      <c r="H13" s="179">
        <v>13626</v>
      </c>
      <c r="I13" s="179">
        <v>13626</v>
      </c>
    </row>
    <row r="14" spans="4:9" ht="15" customHeight="1" thickBot="1">
      <c r="D14" s="993" t="s">
        <v>132</v>
      </c>
      <c r="E14" s="181">
        <v>22735</v>
      </c>
      <c r="F14" s="182">
        <v>22735</v>
      </c>
      <c r="G14" s="1286" t="s">
        <v>133</v>
      </c>
      <c r="H14" s="181">
        <v>22735</v>
      </c>
      <c r="I14" s="182">
        <v>22735</v>
      </c>
    </row>
    <row r="15" spans="4:9" ht="15" customHeight="1"/>
    <row r="17" ht="15" customHeight="1"/>
    <row r="18" ht="15" customHeight="1"/>
    <row r="20" ht="15" customHeight="1"/>
    <row r="21" ht="15" customHeight="1"/>
    <row r="22" ht="15" customHeight="1"/>
    <row r="23" ht="15" customHeight="1"/>
    <row r="24" ht="15" customHeight="1"/>
    <row r="25" ht="15" customHeight="1"/>
    <row r="26" ht="15" customHeight="1"/>
    <row r="28" ht="15" customHeight="1"/>
    <row r="29" ht="15" customHeight="1"/>
    <row r="30" ht="15" customHeight="1"/>
    <row r="31" ht="15" customHeight="1"/>
    <row r="33" ht="15" customHeight="1"/>
  </sheetData>
  <hyperlinks>
    <hyperlink ref="D7" location="'CFS FY''25 notes &gt;&gt;&gt;'!A1" display="&lt;&lt;&lt; Back to the Agenda" xr:uid="{197A8F29-FE57-44D3-A59D-D086DFADF99A}"/>
  </hyperlinks>
  <pageMargins left="0.7" right="0.7" top="0.75" bottom="0.75" header="0.3" footer="0.3"/>
  <pageSetup paperSize="9" scale="45" orientation="portrait" r:id="rId1"/>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211EA9-14BC-4AB2-9647-E64C37098C21}">
  <sheetPr codeName="Sheet37">
    <tabColor theme="6"/>
  </sheetPr>
  <dimension ref="D2:I25"/>
  <sheetViews>
    <sheetView showGridLines="0" zoomScale="85" zoomScaleNormal="85" workbookViewId="0">
      <pane ySplit="9" topLeftCell="A10" activePane="bottomLeft" state="frozen"/>
      <selection pane="bottomLeft" activeCell="D7" sqref="D1:D7"/>
    </sheetView>
  </sheetViews>
  <sheetFormatPr defaultColWidth="8.5546875" defaultRowHeight="13.2"/>
  <cols>
    <col min="1" max="3" width="4.5546875" style="11" customWidth="1"/>
    <col min="4" max="4" width="85.21875" style="11" customWidth="1"/>
    <col min="5" max="5" width="18.77734375" style="11" customWidth="1"/>
    <col min="6" max="6" width="18.77734375" style="423" customWidth="1"/>
    <col min="7" max="7" width="56.77734375" style="11" customWidth="1"/>
    <col min="8" max="9" width="22.21875" style="11" customWidth="1"/>
    <col min="10" max="16384" width="8.5546875" style="11"/>
  </cols>
  <sheetData>
    <row r="2" spans="4:9">
      <c r="D2" s="658"/>
    </row>
    <row r="3" spans="4:9">
      <c r="D3" s="658"/>
    </row>
    <row r="4" spans="4:9">
      <c r="D4" s="658"/>
    </row>
    <row r="5" spans="4:9">
      <c r="D5" s="658"/>
    </row>
    <row r="6" spans="4:9">
      <c r="D6" s="658"/>
    </row>
    <row r="7" spans="4:9">
      <c r="D7" s="659" t="s">
        <v>1989</v>
      </c>
    </row>
    <row r="8" spans="4:9">
      <c r="D8" s="27" t="s">
        <v>1779</v>
      </c>
      <c r="E8" s="28"/>
      <c r="F8" s="417"/>
      <c r="G8" s="27" t="s">
        <v>1926</v>
      </c>
      <c r="H8" s="28"/>
      <c r="I8" s="28"/>
    </row>
    <row r="9" spans="4:9">
      <c r="D9" s="29" t="s">
        <v>357</v>
      </c>
      <c r="E9" s="505" t="s">
        <v>604</v>
      </c>
      <c r="F9" s="971" t="s">
        <v>605</v>
      </c>
      <c r="G9" s="29" t="s">
        <v>360</v>
      </c>
      <c r="H9" s="970" t="s">
        <v>604</v>
      </c>
      <c r="I9" s="1271" t="s">
        <v>605</v>
      </c>
    </row>
    <row r="10" spans="4:9">
      <c r="D10" s="78" t="s">
        <v>965</v>
      </c>
      <c r="E10" s="93">
        <v>29175</v>
      </c>
      <c r="F10" s="746">
        <v>37236</v>
      </c>
      <c r="G10" s="78" t="s">
        <v>973</v>
      </c>
      <c r="H10" s="93">
        <v>29175</v>
      </c>
      <c r="I10" s="93">
        <v>37236</v>
      </c>
    </row>
    <row r="11" spans="4:9" ht="15" customHeight="1" thickBot="1">
      <c r="D11" s="995" t="s">
        <v>966</v>
      </c>
      <c r="E11" s="996">
        <v>29175</v>
      </c>
      <c r="F11" s="997">
        <v>37236</v>
      </c>
      <c r="G11" s="995" t="s">
        <v>975</v>
      </c>
      <c r="H11" s="996">
        <v>29175</v>
      </c>
      <c r="I11" s="998">
        <v>37236</v>
      </c>
    </row>
    <row r="12" spans="4:9" ht="15" customHeight="1">
      <c r="D12" s="78"/>
      <c r="E12" s="79"/>
      <c r="F12" s="460"/>
      <c r="G12" s="78"/>
      <c r="H12" s="79"/>
      <c r="I12" s="79"/>
    </row>
    <row r="13" spans="4:9">
      <c r="D13" s="78" t="s">
        <v>967</v>
      </c>
      <c r="E13" s="79">
        <v>5083</v>
      </c>
      <c r="F13" s="460">
        <v>3274</v>
      </c>
      <c r="G13" s="78" t="s">
        <v>973</v>
      </c>
      <c r="H13" s="79">
        <v>5083</v>
      </c>
      <c r="I13" s="79">
        <v>3274</v>
      </c>
    </row>
    <row r="14" spans="4:9" ht="15" customHeight="1">
      <c r="D14" s="78" t="s">
        <v>968</v>
      </c>
      <c r="E14" s="79">
        <v>10374</v>
      </c>
      <c r="F14" s="460">
        <v>22487</v>
      </c>
      <c r="G14" s="78" t="s">
        <v>974</v>
      </c>
      <c r="H14" s="79">
        <v>10374</v>
      </c>
      <c r="I14" s="79">
        <v>22487</v>
      </c>
    </row>
    <row r="15" spans="4:9" ht="15" customHeight="1">
      <c r="D15" s="78" t="s">
        <v>51</v>
      </c>
      <c r="E15" s="79">
        <v>12428</v>
      </c>
      <c r="F15" s="460">
        <v>4627</v>
      </c>
      <c r="G15" s="78" t="s">
        <v>12</v>
      </c>
      <c r="H15" s="79">
        <v>12428</v>
      </c>
      <c r="I15" s="79">
        <v>4627</v>
      </c>
    </row>
    <row r="16" spans="4:9" ht="15" customHeight="1" thickBot="1">
      <c r="D16" s="995" t="s">
        <v>969</v>
      </c>
      <c r="E16" s="996">
        <v>27885</v>
      </c>
      <c r="F16" s="997">
        <v>30388</v>
      </c>
      <c r="G16" s="995" t="s">
        <v>976</v>
      </c>
      <c r="H16" s="996">
        <v>27885</v>
      </c>
      <c r="I16" s="998">
        <v>30388</v>
      </c>
    </row>
    <row r="17" spans="4:9" ht="15" customHeight="1" thickBot="1">
      <c r="D17" s="180" t="s">
        <v>134</v>
      </c>
      <c r="E17" s="181">
        <v>57060</v>
      </c>
      <c r="F17" s="526">
        <v>67624</v>
      </c>
      <c r="G17" s="180" t="s">
        <v>135</v>
      </c>
      <c r="H17" s="181">
        <v>57060</v>
      </c>
      <c r="I17" s="182">
        <v>67624</v>
      </c>
    </row>
    <row r="18" spans="4:9" ht="15" customHeight="1">
      <c r="D18" s="509"/>
      <c r="E18" s="510"/>
      <c r="F18" s="748"/>
      <c r="G18" s="509"/>
      <c r="H18" s="510"/>
      <c r="I18" s="510"/>
    </row>
    <row r="19" spans="4:9" s="626" customFormat="1" ht="15" customHeight="1">
      <c r="D19" s="976" t="s">
        <v>972</v>
      </c>
      <c r="E19" s="968"/>
      <c r="F19" s="969"/>
      <c r="G19" s="976" t="s">
        <v>979</v>
      </c>
      <c r="H19" s="968"/>
      <c r="I19" s="978"/>
    </row>
    <row r="20" spans="4:9" s="2" customFormat="1" ht="15" customHeight="1">
      <c r="D20" s="29" t="s">
        <v>357</v>
      </c>
      <c r="E20" s="505">
        <v>2025</v>
      </c>
      <c r="F20" s="975">
        <v>2024</v>
      </c>
      <c r="G20" s="29" t="s">
        <v>360</v>
      </c>
      <c r="H20" s="505">
        <v>2025</v>
      </c>
      <c r="I20" s="1277">
        <v>2024</v>
      </c>
    </row>
    <row r="21" spans="4:9">
      <c r="D21" s="82" t="s">
        <v>970</v>
      </c>
      <c r="E21" s="124">
        <v>-908</v>
      </c>
      <c r="F21" s="733">
        <v>-293</v>
      </c>
      <c r="G21" s="82" t="s">
        <v>913</v>
      </c>
      <c r="H21" s="124">
        <v>-908</v>
      </c>
      <c r="I21" s="124">
        <v>-293</v>
      </c>
    </row>
    <row r="22" spans="4:9" ht="15" customHeight="1">
      <c r="D22" s="78" t="s">
        <v>888</v>
      </c>
      <c r="E22" s="79">
        <v>-366</v>
      </c>
      <c r="F22" s="460">
        <v>-692</v>
      </c>
      <c r="G22" s="78" t="s">
        <v>899</v>
      </c>
      <c r="H22" s="79">
        <v>-366</v>
      </c>
      <c r="I22" s="79">
        <v>-692</v>
      </c>
    </row>
    <row r="23" spans="4:9">
      <c r="D23" s="78" t="s">
        <v>889</v>
      </c>
      <c r="E23" s="79">
        <v>578</v>
      </c>
      <c r="F23" s="460">
        <v>73</v>
      </c>
      <c r="G23" s="78" t="s">
        <v>900</v>
      </c>
      <c r="H23" s="79">
        <v>578</v>
      </c>
      <c r="I23" s="79">
        <v>73</v>
      </c>
    </row>
    <row r="24" spans="4:9">
      <c r="D24" s="78" t="s">
        <v>890</v>
      </c>
      <c r="E24" s="79">
        <v>260</v>
      </c>
      <c r="F24" s="460">
        <v>4</v>
      </c>
      <c r="G24" s="78" t="s">
        <v>901</v>
      </c>
      <c r="H24" s="79">
        <v>260</v>
      </c>
      <c r="I24" s="79">
        <v>4</v>
      </c>
    </row>
    <row r="25" spans="4:9" ht="13.8" thickBot="1">
      <c r="D25" s="995" t="s">
        <v>971</v>
      </c>
      <c r="E25" s="996">
        <v>-436</v>
      </c>
      <c r="F25" s="999">
        <v>-908</v>
      </c>
      <c r="G25" s="995" t="s">
        <v>914</v>
      </c>
      <c r="H25" s="996">
        <v>-436</v>
      </c>
      <c r="I25" s="996">
        <v>-908</v>
      </c>
    </row>
  </sheetData>
  <hyperlinks>
    <hyperlink ref="D7" location="'CFS FY''25 notes &gt;&gt;&gt;'!A1" display="&lt;&lt;&lt; Back to the Agenda" xr:uid="{FB3D1AC2-7276-4EBD-9D85-05C942FE42B8}"/>
  </hyperlinks>
  <pageMargins left="0.7" right="0.7" top="0.75" bottom="0.75" header="0.3" footer="0.3"/>
  <pageSetup paperSize="9" scale="45" orientation="portrait" r:id="rId1"/>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035E71-D3C5-4D41-8407-5AFF04C53CBC}">
  <sheetPr codeName="Sheet38">
    <tabColor theme="6"/>
  </sheetPr>
  <dimension ref="D1:I21"/>
  <sheetViews>
    <sheetView showGridLines="0" zoomScale="85" zoomScaleNormal="85" workbookViewId="0">
      <pane ySplit="9" topLeftCell="A10" activePane="bottomLeft" state="frozen"/>
      <selection pane="bottomLeft" activeCell="D7" sqref="D1:D7"/>
    </sheetView>
  </sheetViews>
  <sheetFormatPr defaultColWidth="8.5546875" defaultRowHeight="12"/>
  <cols>
    <col min="1" max="3" width="4.5546875" style="2" customWidth="1"/>
    <col min="4" max="5" width="25.5546875" style="2" customWidth="1"/>
    <col min="6" max="6" width="25.5546875" style="416" customWidth="1"/>
    <col min="7" max="7" width="32.21875" style="2" bestFit="1" customWidth="1"/>
    <col min="8" max="9" width="25.5546875" style="2" customWidth="1"/>
    <col min="10" max="16384" width="8.5546875" style="2"/>
  </cols>
  <sheetData>
    <row r="1" spans="4:9" ht="13.2">
      <c r="D1" s="11"/>
    </row>
    <row r="2" spans="4:9" ht="13.2">
      <c r="D2" s="658"/>
    </row>
    <row r="3" spans="4:9" ht="13.2">
      <c r="D3" s="658"/>
    </row>
    <row r="4" spans="4:9" ht="13.2">
      <c r="D4" s="658"/>
    </row>
    <row r="5" spans="4:9" ht="13.2">
      <c r="D5" s="658"/>
    </row>
    <row r="6" spans="4:9" ht="13.2">
      <c r="D6" s="658"/>
    </row>
    <row r="7" spans="4:9" ht="13.2">
      <c r="D7" s="659" t="s">
        <v>1989</v>
      </c>
    </row>
    <row r="8" spans="4:9">
      <c r="D8" s="27" t="s">
        <v>1779</v>
      </c>
      <c r="E8" s="28"/>
      <c r="F8" s="417"/>
      <c r="G8" s="27" t="s">
        <v>1926</v>
      </c>
      <c r="H8" s="28"/>
      <c r="I8" s="28"/>
    </row>
    <row r="9" spans="4:9">
      <c r="D9" s="29" t="s">
        <v>357</v>
      </c>
      <c r="E9" s="505" t="s">
        <v>604</v>
      </c>
      <c r="F9" s="971" t="s">
        <v>605</v>
      </c>
      <c r="G9" s="29" t="s">
        <v>360</v>
      </c>
      <c r="H9" s="970" t="s">
        <v>604</v>
      </c>
      <c r="I9" s="1271" t="s">
        <v>605</v>
      </c>
    </row>
    <row r="10" spans="4:9" ht="13.2">
      <c r="D10" s="174" t="s">
        <v>39</v>
      </c>
      <c r="E10" s="149">
        <v>12424</v>
      </c>
      <c r="F10" s="750">
        <v>12271</v>
      </c>
      <c r="G10" s="174" t="s">
        <v>40</v>
      </c>
      <c r="H10" s="149">
        <v>12424</v>
      </c>
      <c r="I10" s="149">
        <v>12271</v>
      </c>
    </row>
    <row r="11" spans="4:9" ht="15" customHeight="1" thickBot="1">
      <c r="D11" s="180" t="s">
        <v>977</v>
      </c>
      <c r="E11" s="181">
        <v>12424</v>
      </c>
      <c r="F11" s="526">
        <v>12271</v>
      </c>
      <c r="G11" s="180" t="s">
        <v>978</v>
      </c>
      <c r="H11" s="181">
        <v>12424</v>
      </c>
      <c r="I11" s="182">
        <v>12271</v>
      </c>
    </row>
    <row r="13" spans="4:9" ht="15" customHeight="1"/>
    <row r="14" spans="4:9" ht="15" customHeight="1"/>
    <row r="15" spans="4:9" ht="15" customHeight="1"/>
    <row r="17" ht="15" customHeight="1"/>
    <row r="18" ht="15" customHeight="1"/>
    <row r="19" ht="15" customHeight="1"/>
    <row r="21" ht="15" customHeight="1"/>
  </sheetData>
  <hyperlinks>
    <hyperlink ref="D7" location="'CFS FY''25 notes &gt;&gt;&gt;'!A1" display="&lt;&lt;&lt; Back to the Agenda" xr:uid="{6CBE5773-7256-4463-9DCE-FB2A7642F898}"/>
  </hyperlinks>
  <pageMargins left="0.7" right="0.7" top="0.75" bottom="0.75" header="0.3" footer="0.3"/>
  <pageSetup paperSize="9" scale="45" orientation="portrait" r:id="rId1"/>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37CDC4-B592-4374-B737-3BE5387EECAC}">
  <sheetPr codeName="Sheet39">
    <tabColor theme="6"/>
  </sheetPr>
  <dimension ref="D1:I29"/>
  <sheetViews>
    <sheetView showGridLines="0" zoomScale="55" zoomScaleNormal="55" workbookViewId="0">
      <pane ySplit="9" topLeftCell="A10" activePane="bottomLeft" state="frozen"/>
      <selection pane="bottomLeft" activeCell="D7" sqref="D1:D7"/>
    </sheetView>
  </sheetViews>
  <sheetFormatPr defaultColWidth="8.5546875" defaultRowHeight="12"/>
  <cols>
    <col min="1" max="3" width="4.5546875" style="2" customWidth="1"/>
    <col min="4" max="4" width="67.77734375" style="2" customWidth="1"/>
    <col min="5" max="5" width="25.5546875" style="2" customWidth="1"/>
    <col min="6" max="6" width="25.5546875" style="416" customWidth="1"/>
    <col min="7" max="7" width="81.77734375" style="2" bestFit="1" customWidth="1"/>
    <col min="8" max="9" width="25.5546875" style="2" customWidth="1"/>
    <col min="10" max="16384" width="8.5546875" style="2"/>
  </cols>
  <sheetData>
    <row r="1" spans="4:9" ht="13.2">
      <c r="D1" s="11"/>
    </row>
    <row r="2" spans="4:9" ht="13.2">
      <c r="D2" s="658"/>
    </row>
    <row r="3" spans="4:9" ht="13.2">
      <c r="D3" s="658"/>
    </row>
    <row r="4" spans="4:9" ht="13.2">
      <c r="D4" s="658"/>
    </row>
    <row r="5" spans="4:9" ht="13.2">
      <c r="D5" s="658"/>
    </row>
    <row r="6" spans="4:9" ht="13.2">
      <c r="D6" s="658"/>
    </row>
    <row r="7" spans="4:9" ht="13.2">
      <c r="D7" s="659" t="s">
        <v>1989</v>
      </c>
    </row>
    <row r="8" spans="4:9">
      <c r="D8" s="27" t="s">
        <v>1779</v>
      </c>
      <c r="E8" s="168"/>
      <c r="F8" s="417"/>
      <c r="G8" s="27" t="s">
        <v>1926</v>
      </c>
      <c r="H8" s="28"/>
      <c r="I8" s="28"/>
    </row>
    <row r="9" spans="4:9">
      <c r="D9" s="29" t="s">
        <v>357</v>
      </c>
      <c r="E9" s="505" t="s">
        <v>604</v>
      </c>
      <c r="F9" s="971" t="s">
        <v>605</v>
      </c>
      <c r="G9" s="29" t="s">
        <v>360</v>
      </c>
      <c r="H9" s="970" t="s">
        <v>604</v>
      </c>
      <c r="I9" s="1271" t="s">
        <v>605</v>
      </c>
    </row>
    <row r="10" spans="4:9" ht="13.2">
      <c r="D10" s="1004" t="s">
        <v>980</v>
      </c>
      <c r="E10" s="1005">
        <v>8457</v>
      </c>
      <c r="F10" s="1006">
        <v>7430</v>
      </c>
      <c r="G10" s="1004" t="s">
        <v>990</v>
      </c>
      <c r="H10" s="1005">
        <v>8457</v>
      </c>
      <c r="I10" s="1007">
        <v>7430</v>
      </c>
    </row>
    <row r="11" spans="4:9">
      <c r="D11" s="212" t="s">
        <v>981</v>
      </c>
      <c r="E11" s="198">
        <v>3912</v>
      </c>
      <c r="F11" s="198">
        <v>5726</v>
      </c>
      <c r="G11" s="1014" t="s">
        <v>991</v>
      </c>
      <c r="H11" s="198">
        <v>3912</v>
      </c>
      <c r="I11" s="198">
        <v>5726</v>
      </c>
    </row>
    <row r="12" spans="4:9" ht="15" customHeight="1">
      <c r="D12" s="212" t="s">
        <v>982</v>
      </c>
      <c r="E12" s="198">
        <v>1424</v>
      </c>
      <c r="F12" s="198">
        <v>156</v>
      </c>
      <c r="G12" s="1014" t="s">
        <v>992</v>
      </c>
      <c r="H12" s="198">
        <v>1424</v>
      </c>
      <c r="I12" s="198">
        <v>156</v>
      </c>
    </row>
    <row r="13" spans="4:9" ht="15" customHeight="1">
      <c r="D13" s="212" t="s">
        <v>984</v>
      </c>
      <c r="E13" s="198">
        <v>121</v>
      </c>
      <c r="F13" s="198">
        <v>61</v>
      </c>
      <c r="G13" s="1014" t="s">
        <v>994</v>
      </c>
      <c r="H13" s="198">
        <v>121</v>
      </c>
      <c r="I13" s="198">
        <v>61</v>
      </c>
    </row>
    <row r="14" spans="4:9" ht="15" customHeight="1">
      <c r="D14" s="212" t="s">
        <v>51</v>
      </c>
      <c r="E14" s="198">
        <v>3000</v>
      </c>
      <c r="F14" s="198">
        <v>1487</v>
      </c>
      <c r="G14" s="1014" t="s">
        <v>12</v>
      </c>
      <c r="H14" s="198">
        <v>3000</v>
      </c>
      <c r="I14" s="198">
        <v>1487</v>
      </c>
    </row>
    <row r="15" spans="4:9" ht="15" customHeight="1">
      <c r="D15" s="195" t="s">
        <v>985</v>
      </c>
      <c r="E15" s="196">
        <v>434</v>
      </c>
      <c r="F15" s="529">
        <v>4543</v>
      </c>
      <c r="G15" s="195" t="s">
        <v>995</v>
      </c>
      <c r="H15" s="196">
        <v>434</v>
      </c>
      <c r="I15" s="196">
        <v>4543</v>
      </c>
    </row>
    <row r="16" spans="4:9" ht="13.2">
      <c r="D16" s="195" t="s">
        <v>51</v>
      </c>
      <c r="E16" s="196">
        <v>61</v>
      </c>
      <c r="F16" s="529">
        <v>37</v>
      </c>
      <c r="G16" s="195" t="s">
        <v>12</v>
      </c>
      <c r="H16" s="196">
        <v>61</v>
      </c>
      <c r="I16" s="196">
        <v>37</v>
      </c>
    </row>
    <row r="17" spans="4:9" ht="15" customHeight="1" thickBot="1">
      <c r="D17" s="995" t="s">
        <v>986</v>
      </c>
      <c r="E17" s="996">
        <v>8952</v>
      </c>
      <c r="F17" s="997">
        <v>12010</v>
      </c>
      <c r="G17" s="995" t="s">
        <v>996</v>
      </c>
      <c r="H17" s="996">
        <v>8952</v>
      </c>
      <c r="I17" s="998">
        <v>12010</v>
      </c>
    </row>
    <row r="18" spans="4:9" ht="15" customHeight="1">
      <c r="D18" s="1008"/>
      <c r="E18" s="1009"/>
      <c r="F18" s="1010"/>
      <c r="G18" s="1008"/>
      <c r="H18" s="1009"/>
      <c r="I18" s="1009"/>
    </row>
    <row r="19" spans="4:9" ht="15" customHeight="1">
      <c r="D19" s="1011" t="s">
        <v>980</v>
      </c>
      <c r="E19" s="1012">
        <v>28545</v>
      </c>
      <c r="F19" s="1015">
        <v>20351</v>
      </c>
      <c r="G19" s="1011" t="s">
        <v>990</v>
      </c>
      <c r="H19" s="1012">
        <v>28545</v>
      </c>
      <c r="I19" s="1013">
        <v>20351</v>
      </c>
    </row>
    <row r="20" spans="4:9">
      <c r="D20" s="212" t="s">
        <v>981</v>
      </c>
      <c r="E20" s="198">
        <v>696</v>
      </c>
      <c r="F20" s="198">
        <v>1786</v>
      </c>
      <c r="G20" s="1014" t="s">
        <v>991</v>
      </c>
      <c r="H20" s="198">
        <v>696</v>
      </c>
      <c r="I20" s="198">
        <v>1786</v>
      </c>
    </row>
    <row r="21" spans="4:9" ht="15" customHeight="1">
      <c r="D21" s="212" t="s">
        <v>982</v>
      </c>
      <c r="E21" s="198">
        <v>14605</v>
      </c>
      <c r="F21" s="198">
        <v>11332</v>
      </c>
      <c r="G21" s="1014" t="s">
        <v>992</v>
      </c>
      <c r="H21" s="198">
        <v>14605</v>
      </c>
      <c r="I21" s="198">
        <v>11332</v>
      </c>
    </row>
    <row r="22" spans="4:9">
      <c r="D22" s="212" t="s">
        <v>983</v>
      </c>
      <c r="E22" s="198">
        <v>8047</v>
      </c>
      <c r="F22" s="198">
        <v>2882</v>
      </c>
      <c r="G22" s="1014" t="s">
        <v>993</v>
      </c>
      <c r="H22" s="198">
        <v>8047</v>
      </c>
      <c r="I22" s="198">
        <v>2882</v>
      </c>
    </row>
    <row r="23" spans="4:9">
      <c r="D23" s="212" t="s">
        <v>984</v>
      </c>
      <c r="E23" s="198">
        <v>1936</v>
      </c>
      <c r="F23" s="198">
        <v>1011</v>
      </c>
      <c r="G23" s="1014" t="s">
        <v>994</v>
      </c>
      <c r="H23" s="198">
        <v>1936</v>
      </c>
      <c r="I23" s="198">
        <v>1011</v>
      </c>
    </row>
    <row r="24" spans="4:9">
      <c r="D24" s="212" t="s">
        <v>51</v>
      </c>
      <c r="E24" s="198">
        <v>3261</v>
      </c>
      <c r="F24" s="198">
        <v>3340</v>
      </c>
      <c r="G24" s="1014" t="s">
        <v>12</v>
      </c>
      <c r="H24" s="198">
        <v>3261</v>
      </c>
      <c r="I24" s="198">
        <v>3340</v>
      </c>
    </row>
    <row r="25" spans="4:9" ht="13.2">
      <c r="D25" s="195" t="s">
        <v>987</v>
      </c>
      <c r="E25" s="196">
        <v>87209</v>
      </c>
      <c r="F25" s="529">
        <v>171413</v>
      </c>
      <c r="G25" s="195" t="s">
        <v>997</v>
      </c>
      <c r="H25" s="196">
        <v>87209</v>
      </c>
      <c r="I25" s="196">
        <v>171413</v>
      </c>
    </row>
    <row r="26" spans="4:9" ht="13.2">
      <c r="D26" s="195" t="s">
        <v>988</v>
      </c>
      <c r="E26" s="196">
        <v>11087</v>
      </c>
      <c r="F26" s="529">
        <v>16145</v>
      </c>
      <c r="G26" s="195" t="s">
        <v>998</v>
      </c>
      <c r="H26" s="196">
        <v>11087</v>
      </c>
      <c r="I26" s="196">
        <v>16145</v>
      </c>
    </row>
    <row r="27" spans="4:9" ht="13.2">
      <c r="D27" s="183" t="s">
        <v>51</v>
      </c>
      <c r="E27" s="196">
        <v>892</v>
      </c>
      <c r="F27" s="529">
        <v>4663</v>
      </c>
      <c r="G27" s="183" t="s">
        <v>12</v>
      </c>
      <c r="H27" s="196">
        <v>892</v>
      </c>
      <c r="I27" s="196">
        <v>4663</v>
      </c>
    </row>
    <row r="28" spans="4:9" ht="12.6" thickBot="1">
      <c r="D28" s="995" t="s">
        <v>989</v>
      </c>
      <c r="E28" s="996">
        <v>127733</v>
      </c>
      <c r="F28" s="997">
        <v>212572</v>
      </c>
      <c r="G28" s="995" t="s">
        <v>999</v>
      </c>
      <c r="H28" s="996">
        <v>127733</v>
      </c>
      <c r="I28" s="998">
        <v>212572</v>
      </c>
    </row>
    <row r="29" spans="4:9" ht="12.6" thickBot="1">
      <c r="D29" s="180" t="s">
        <v>136</v>
      </c>
      <c r="E29" s="181">
        <v>136685</v>
      </c>
      <c r="F29" s="526">
        <v>224582</v>
      </c>
      <c r="G29" s="180" t="s">
        <v>137</v>
      </c>
      <c r="H29" s="181">
        <v>136685</v>
      </c>
      <c r="I29" s="182">
        <v>224582</v>
      </c>
    </row>
  </sheetData>
  <hyperlinks>
    <hyperlink ref="D7" location="'CFS FY''25 notes &gt;&gt;&gt;'!A1" display="&lt;&lt;&lt; Back to the Agenda" xr:uid="{80F0F1C6-D077-4BB9-B5A3-EF429F532ED6}"/>
  </hyperlinks>
  <pageMargins left="0.7" right="0.7" top="0.75" bottom="0.75" header="0.3" footer="0.3"/>
  <pageSetup paperSize="9" scale="45" orientation="portrait" r:id="rId1"/>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BB56A8-96CB-42EB-9134-BB778545BD68}">
  <sheetPr codeName="Sheet40">
    <tabColor theme="6"/>
  </sheetPr>
  <dimension ref="D1:I17"/>
  <sheetViews>
    <sheetView showGridLines="0" zoomScale="70" zoomScaleNormal="70" workbookViewId="0">
      <pane ySplit="9" topLeftCell="A10" activePane="bottomLeft" state="frozen"/>
      <selection pane="bottomLeft" activeCell="D7" sqref="D1:D7"/>
    </sheetView>
  </sheetViews>
  <sheetFormatPr defaultColWidth="8.5546875" defaultRowHeight="12"/>
  <cols>
    <col min="1" max="3" width="4.5546875" style="2" customWidth="1"/>
    <col min="4" max="4" width="67.21875" style="2" customWidth="1"/>
    <col min="5" max="5" width="25.5546875" style="2" customWidth="1"/>
    <col min="6" max="6" width="25.5546875" style="416" customWidth="1"/>
    <col min="7" max="7" width="62.44140625" style="2" bestFit="1" customWidth="1"/>
    <col min="8" max="9" width="25.5546875" style="2" customWidth="1"/>
    <col min="10" max="16384" width="8.5546875" style="2"/>
  </cols>
  <sheetData>
    <row r="1" spans="4:9" ht="13.2">
      <c r="D1" s="11"/>
    </row>
    <row r="2" spans="4:9" ht="13.2">
      <c r="D2" s="658"/>
    </row>
    <row r="3" spans="4:9" ht="13.2">
      <c r="D3" s="658"/>
    </row>
    <row r="4" spans="4:9" ht="13.2">
      <c r="D4" s="658"/>
    </row>
    <row r="5" spans="4:9" ht="13.2">
      <c r="D5" s="658"/>
    </row>
    <row r="6" spans="4:9" ht="13.2">
      <c r="D6" s="658"/>
    </row>
    <row r="7" spans="4:9" ht="13.2">
      <c r="D7" s="659" t="s">
        <v>1989</v>
      </c>
    </row>
    <row r="8" spans="4:9">
      <c r="D8" s="27" t="s">
        <v>1779</v>
      </c>
      <c r="E8" s="28"/>
      <c r="F8" s="417"/>
      <c r="G8" s="27" t="s">
        <v>1926</v>
      </c>
      <c r="H8" s="28"/>
      <c r="I8" s="28"/>
    </row>
    <row r="9" spans="4:9">
      <c r="D9" s="29" t="s">
        <v>357</v>
      </c>
      <c r="E9" s="505" t="s">
        <v>604</v>
      </c>
      <c r="F9" s="971" t="s">
        <v>605</v>
      </c>
      <c r="G9" s="29" t="s">
        <v>360</v>
      </c>
      <c r="H9" s="970" t="s">
        <v>604</v>
      </c>
      <c r="I9" s="1271" t="s">
        <v>605</v>
      </c>
    </row>
    <row r="10" spans="4:9" ht="15" customHeight="1">
      <c r="D10" s="183" t="s">
        <v>1000</v>
      </c>
      <c r="E10" s="196">
        <v>93705</v>
      </c>
      <c r="F10" s="529">
        <v>71004</v>
      </c>
      <c r="G10" s="183" t="s">
        <v>1005</v>
      </c>
      <c r="H10" s="196">
        <v>93705</v>
      </c>
      <c r="I10" s="196">
        <v>71004</v>
      </c>
    </row>
    <row r="11" spans="4:9" ht="15" customHeight="1">
      <c r="D11" s="183" t="s">
        <v>1001</v>
      </c>
      <c r="E11" s="196">
        <v>18278</v>
      </c>
      <c r="F11" s="529">
        <v>0</v>
      </c>
      <c r="G11" s="183" t="s">
        <v>1006</v>
      </c>
      <c r="H11" s="196">
        <v>18278</v>
      </c>
      <c r="I11" s="196">
        <v>0</v>
      </c>
    </row>
    <row r="12" spans="4:9" ht="15" customHeight="1" thickBot="1">
      <c r="D12" s="995" t="s">
        <v>1002</v>
      </c>
      <c r="E12" s="996">
        <v>111983</v>
      </c>
      <c r="F12" s="997">
        <v>71004</v>
      </c>
      <c r="G12" s="995" t="s">
        <v>1007</v>
      </c>
      <c r="H12" s="996">
        <v>111983</v>
      </c>
      <c r="I12" s="998">
        <v>71004</v>
      </c>
    </row>
    <row r="13" spans="4:9" ht="15" customHeight="1">
      <c r="D13" s="1016"/>
      <c r="E13" s="1017"/>
      <c r="F13" s="1018"/>
      <c r="G13" s="1016"/>
      <c r="H13" s="1017"/>
      <c r="I13" s="1019"/>
    </row>
    <row r="14" spans="4:9" ht="15" customHeight="1">
      <c r="D14" s="195" t="s">
        <v>1003</v>
      </c>
      <c r="E14" s="196">
        <v>29659</v>
      </c>
      <c r="F14" s="529">
        <v>27811</v>
      </c>
      <c r="G14" s="195" t="s">
        <v>1008</v>
      </c>
      <c r="H14" s="196">
        <v>29659</v>
      </c>
      <c r="I14" s="196">
        <v>27811</v>
      </c>
    </row>
    <row r="15" spans="4:9" ht="15" customHeight="1" thickBot="1">
      <c r="D15" s="995" t="s">
        <v>1004</v>
      </c>
      <c r="E15" s="996">
        <v>29659</v>
      </c>
      <c r="F15" s="997">
        <v>27811</v>
      </c>
      <c r="G15" s="995" t="s">
        <v>1009</v>
      </c>
      <c r="H15" s="996">
        <v>29659</v>
      </c>
      <c r="I15" s="998">
        <v>27811</v>
      </c>
    </row>
    <row r="16" spans="4:9" ht="12.6" thickBot="1">
      <c r="D16" s="180" t="s">
        <v>151</v>
      </c>
      <c r="E16" s="181">
        <v>141642</v>
      </c>
      <c r="F16" s="526">
        <v>98815</v>
      </c>
      <c r="G16" s="180" t="s">
        <v>152</v>
      </c>
      <c r="H16" s="181">
        <v>141642</v>
      </c>
      <c r="I16" s="182">
        <v>98815</v>
      </c>
    </row>
    <row r="17" ht="15" customHeight="1"/>
  </sheetData>
  <hyperlinks>
    <hyperlink ref="D7" location="'CFS FY''25 notes &gt;&gt;&gt;'!A1" display="&lt;&lt;&lt; Back to the Agenda" xr:uid="{147D39C6-BAAC-444E-9008-426EA587A4D8}"/>
  </hyperlinks>
  <pageMargins left="0.7" right="0.7" top="0.75" bottom="0.75" header="0.3" footer="0.3"/>
  <pageSetup paperSize="9" scale="45" orientation="portrait" r:id="rId1"/>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0C57BF-764E-43DF-993F-2445C39F880A}">
  <sheetPr codeName="Sheet41">
    <tabColor theme="6"/>
  </sheetPr>
  <dimension ref="D1:I25"/>
  <sheetViews>
    <sheetView showGridLines="0" zoomScale="85" zoomScaleNormal="85" workbookViewId="0">
      <pane ySplit="9" topLeftCell="A10" activePane="bottomLeft" state="frozen"/>
      <selection pane="bottomLeft" activeCell="D7" sqref="D1:D7"/>
    </sheetView>
  </sheetViews>
  <sheetFormatPr defaultColWidth="8.5546875" defaultRowHeight="12"/>
  <cols>
    <col min="1" max="3" width="4.5546875" style="2" customWidth="1"/>
    <col min="4" max="4" width="81.5546875" style="2" customWidth="1"/>
    <col min="5" max="5" width="25.5546875" style="2" customWidth="1"/>
    <col min="6" max="6" width="25.5546875" style="416" customWidth="1"/>
    <col min="7" max="7" width="101.21875" style="2" customWidth="1"/>
    <col min="8" max="9" width="25.5546875" style="2" customWidth="1"/>
    <col min="10" max="16384" width="8.5546875" style="2"/>
  </cols>
  <sheetData>
    <row r="1" spans="4:9" ht="13.2">
      <c r="D1" s="11"/>
    </row>
    <row r="2" spans="4:9" ht="13.2">
      <c r="D2" s="658"/>
    </row>
    <row r="3" spans="4:9" ht="13.2">
      <c r="D3" s="658"/>
    </row>
    <row r="4" spans="4:9" ht="13.2">
      <c r="D4" s="658"/>
    </row>
    <row r="5" spans="4:9" ht="13.2">
      <c r="D5" s="658"/>
    </row>
    <row r="6" spans="4:9" ht="13.2">
      <c r="D6" s="658"/>
    </row>
    <row r="7" spans="4:9" ht="13.2">
      <c r="D7" s="659" t="s">
        <v>1989</v>
      </c>
    </row>
    <row r="8" spans="4:9">
      <c r="D8" s="27" t="s">
        <v>1779</v>
      </c>
      <c r="E8" s="28"/>
      <c r="F8" s="417"/>
      <c r="G8" s="27" t="s">
        <v>1926</v>
      </c>
      <c r="H8" s="28"/>
      <c r="I8" s="28"/>
    </row>
    <row r="9" spans="4:9">
      <c r="D9" s="29" t="s">
        <v>357</v>
      </c>
      <c r="E9" s="505" t="s">
        <v>604</v>
      </c>
      <c r="F9" s="971" t="s">
        <v>605</v>
      </c>
      <c r="G9" s="29" t="s">
        <v>360</v>
      </c>
      <c r="H9" s="970" t="s">
        <v>604</v>
      </c>
      <c r="I9" s="1271" t="s">
        <v>605</v>
      </c>
    </row>
    <row r="10" spans="4:9" ht="13.2">
      <c r="D10" s="195" t="s">
        <v>1012</v>
      </c>
      <c r="E10" s="196">
        <v>129465</v>
      </c>
      <c r="F10" s="529">
        <v>119619</v>
      </c>
      <c r="G10" s="195" t="s">
        <v>1023</v>
      </c>
      <c r="H10" s="196">
        <v>129465</v>
      </c>
      <c r="I10" s="196">
        <v>119619</v>
      </c>
    </row>
    <row r="11" spans="4:9" ht="13.2">
      <c r="D11" s="183" t="s">
        <v>51</v>
      </c>
      <c r="E11" s="196">
        <v>50</v>
      </c>
      <c r="F11" s="529">
        <v>52</v>
      </c>
      <c r="G11" s="183" t="s">
        <v>12</v>
      </c>
      <c r="H11" s="196">
        <v>50</v>
      </c>
      <c r="I11" s="196">
        <v>52</v>
      </c>
    </row>
    <row r="12" spans="4:9" ht="12.6" thickBot="1">
      <c r="D12" s="995" t="s">
        <v>1015</v>
      </c>
      <c r="E12" s="996">
        <v>129515</v>
      </c>
      <c r="F12" s="997">
        <v>119671</v>
      </c>
      <c r="G12" s="995" t="s">
        <v>1026</v>
      </c>
      <c r="H12" s="996">
        <v>129515</v>
      </c>
      <c r="I12" s="998">
        <v>119671</v>
      </c>
    </row>
    <row r="13" spans="4:9" ht="13.2">
      <c r="D13" s="1008"/>
      <c r="E13" s="1009"/>
      <c r="F13" s="1022"/>
      <c r="G13" s="1008"/>
      <c r="H13" s="1009"/>
      <c r="I13" s="1023"/>
    </row>
    <row r="14" spans="4:9" ht="13.2">
      <c r="D14" s="1011" t="s">
        <v>1010</v>
      </c>
      <c r="E14" s="1012">
        <v>2641444</v>
      </c>
      <c r="F14" s="1015">
        <v>2643396</v>
      </c>
      <c r="G14" s="1011" t="s">
        <v>1021</v>
      </c>
      <c r="H14" s="1012">
        <v>2641444</v>
      </c>
      <c r="I14" s="1013">
        <v>2643396</v>
      </c>
    </row>
    <row r="15" spans="4:9">
      <c r="D15" s="212" t="s">
        <v>1016</v>
      </c>
      <c r="E15" s="198">
        <v>2317179</v>
      </c>
      <c r="F15" s="528">
        <v>2317535</v>
      </c>
      <c r="G15" s="212" t="s">
        <v>1027</v>
      </c>
      <c r="H15" s="198">
        <v>2317179</v>
      </c>
      <c r="I15" s="198">
        <v>2317535</v>
      </c>
    </row>
    <row r="16" spans="4:9">
      <c r="D16" s="212" t="s">
        <v>1011</v>
      </c>
      <c r="E16" s="198">
        <v>324265</v>
      </c>
      <c r="F16" s="528">
        <v>325861</v>
      </c>
      <c r="G16" s="212" t="s">
        <v>1022</v>
      </c>
      <c r="H16" s="198">
        <v>324265</v>
      </c>
      <c r="I16" s="198">
        <v>325861</v>
      </c>
    </row>
    <row r="17" spans="4:9" ht="13.2">
      <c r="D17" s="195" t="s">
        <v>1017</v>
      </c>
      <c r="E17" s="196">
        <v>3322029</v>
      </c>
      <c r="F17" s="529">
        <v>2736424</v>
      </c>
      <c r="G17" s="195" t="s">
        <v>1028</v>
      </c>
      <c r="H17" s="196">
        <v>3322029</v>
      </c>
      <c r="I17" s="196">
        <v>2736424</v>
      </c>
    </row>
    <row r="18" spans="4:9">
      <c r="D18" s="212" t="s">
        <v>1016</v>
      </c>
      <c r="E18" s="198">
        <v>3315153</v>
      </c>
      <c r="F18" s="528">
        <v>2725927</v>
      </c>
      <c r="G18" s="212" t="s">
        <v>1027</v>
      </c>
      <c r="H18" s="198">
        <v>3315153</v>
      </c>
      <c r="I18" s="198">
        <v>2725927</v>
      </c>
    </row>
    <row r="19" spans="4:9">
      <c r="D19" s="212" t="s">
        <v>1011</v>
      </c>
      <c r="E19" s="198">
        <v>6876</v>
      </c>
      <c r="F19" s="528">
        <v>10497</v>
      </c>
      <c r="G19" s="212" t="s">
        <v>1022</v>
      </c>
      <c r="H19" s="198">
        <v>6876</v>
      </c>
      <c r="I19" s="198">
        <v>10497</v>
      </c>
    </row>
    <row r="20" spans="4:9" ht="13.2">
      <c r="D20" s="195" t="s">
        <v>1013</v>
      </c>
      <c r="E20" s="196">
        <v>351267</v>
      </c>
      <c r="F20" s="529">
        <v>308111</v>
      </c>
      <c r="G20" s="195" t="s">
        <v>1024</v>
      </c>
      <c r="H20" s="196">
        <v>351267</v>
      </c>
      <c r="I20" s="196">
        <v>308111</v>
      </c>
    </row>
    <row r="21" spans="4:9" ht="13.2">
      <c r="D21" s="195" t="s">
        <v>1014</v>
      </c>
      <c r="E21" s="196">
        <v>104355</v>
      </c>
      <c r="F21" s="529">
        <v>78716</v>
      </c>
      <c r="G21" s="195" t="s">
        <v>1025</v>
      </c>
      <c r="H21" s="196">
        <v>104355</v>
      </c>
      <c r="I21" s="196">
        <v>78716</v>
      </c>
    </row>
    <row r="22" spans="4:9" ht="13.2">
      <c r="D22" s="195" t="s">
        <v>1018</v>
      </c>
      <c r="E22" s="196">
        <v>176634</v>
      </c>
      <c r="F22" s="529">
        <v>67612</v>
      </c>
      <c r="G22" s="195" t="s">
        <v>1029</v>
      </c>
      <c r="H22" s="196">
        <v>176634</v>
      </c>
      <c r="I22" s="196">
        <v>67612</v>
      </c>
    </row>
    <row r="23" spans="4:9" ht="13.2">
      <c r="D23" s="183" t="s">
        <v>51</v>
      </c>
      <c r="E23" s="196">
        <v>34862</v>
      </c>
      <c r="F23" s="529">
        <v>36470</v>
      </c>
      <c r="G23" s="183" t="s">
        <v>12</v>
      </c>
      <c r="H23" s="196">
        <v>34862</v>
      </c>
      <c r="I23" s="196">
        <v>36470</v>
      </c>
    </row>
    <row r="24" spans="4:9" ht="12.6" thickBot="1">
      <c r="D24" s="995" t="s">
        <v>1019</v>
      </c>
      <c r="E24" s="996">
        <v>6630591</v>
      </c>
      <c r="F24" s="997">
        <v>5870729</v>
      </c>
      <c r="G24" s="995" t="s">
        <v>1030</v>
      </c>
      <c r="H24" s="996">
        <v>6630591</v>
      </c>
      <c r="I24" s="998">
        <v>5870729</v>
      </c>
    </row>
    <row r="25" spans="4:9" ht="12.6" thickBot="1">
      <c r="D25" s="180" t="s">
        <v>1020</v>
      </c>
      <c r="E25" s="181">
        <v>6760106</v>
      </c>
      <c r="F25" s="526">
        <v>5990400</v>
      </c>
      <c r="G25" s="180" t="s">
        <v>1031</v>
      </c>
      <c r="H25" s="181">
        <v>6760106</v>
      </c>
      <c r="I25" s="182">
        <v>5990400</v>
      </c>
    </row>
  </sheetData>
  <hyperlinks>
    <hyperlink ref="D7" location="'CFS FY''25 notes &gt;&gt;&gt;'!A1" display="&lt;&lt;&lt; Back to the Agenda" xr:uid="{8615617A-FB51-48B6-B718-0B1B4750ABBD}"/>
  </hyperlinks>
  <pageMargins left="0.7" right="0.7" top="0.75" bottom="0.75" header="0.3" footer="0.3"/>
  <pageSetup paperSize="9" scale="45"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233D2E-4824-4B39-BA61-E4B997311DA7}">
  <sheetPr codeName="Sheet73">
    <tabColor rgb="FF00B050"/>
  </sheetPr>
  <dimension ref="D1:S42"/>
  <sheetViews>
    <sheetView showGridLines="0" zoomScale="70" zoomScaleNormal="70" workbookViewId="0">
      <pane xSplit="5" ySplit="9" topLeftCell="F24" activePane="bottomRight" state="frozen"/>
      <selection pane="topRight" activeCell="F1" sqref="F1"/>
      <selection pane="bottomLeft" activeCell="A10" sqref="A10"/>
      <selection pane="bottomRight" activeCell="A36" sqref="A36"/>
    </sheetView>
  </sheetViews>
  <sheetFormatPr defaultColWidth="8.5546875" defaultRowHeight="12"/>
  <cols>
    <col min="1" max="3" width="4.5546875" style="2" customWidth="1"/>
    <col min="4" max="4" width="63.44140625" style="2" customWidth="1"/>
    <col min="5" max="5" width="48.44140625" style="2" customWidth="1"/>
    <col min="6" max="13" width="8.77734375" style="2" customWidth="1"/>
    <col min="14" max="14" width="4.5546875" style="2" customWidth="1"/>
    <col min="15" max="16" width="8.77734375" style="2" customWidth="1"/>
    <col min="17" max="17" width="4.5546875" style="2" customWidth="1"/>
    <col min="18" max="18" width="8.77734375" style="1407" customWidth="1"/>
    <col min="19" max="16384" width="8.5546875" style="2"/>
  </cols>
  <sheetData>
    <row r="1" spans="4:19" ht="13.2">
      <c r="D1" s="658"/>
    </row>
    <row r="2" spans="4:19" ht="13.2">
      <c r="D2" s="658"/>
    </row>
    <row r="3" spans="4:19" ht="13.2">
      <c r="D3" s="658"/>
    </row>
    <row r="4" spans="4:19" ht="13.2">
      <c r="D4" s="658"/>
    </row>
    <row r="5" spans="4:19" ht="13.2">
      <c r="D5" s="658"/>
    </row>
    <row r="6" spans="4:19" ht="13.2">
      <c r="D6" s="658"/>
    </row>
    <row r="7" spans="4:19" ht="13.2">
      <c r="D7" s="659" t="s">
        <v>2194</v>
      </c>
    </row>
    <row r="8" spans="4:19" ht="12" customHeight="1">
      <c r="D8" s="19" t="s">
        <v>195</v>
      </c>
      <c r="E8" s="20" t="s">
        <v>196</v>
      </c>
      <c r="F8" s="18" t="s">
        <v>2000</v>
      </c>
      <c r="G8" s="18"/>
      <c r="H8" s="18"/>
      <c r="I8" s="839"/>
      <c r="J8" s="18" t="s">
        <v>2001</v>
      </c>
      <c r="K8" s="18"/>
      <c r="L8" s="18"/>
      <c r="M8" s="18"/>
      <c r="O8" s="18" t="s">
        <v>194</v>
      </c>
      <c r="P8" s="18"/>
      <c r="R8" s="1405" t="s">
        <v>2221</v>
      </c>
      <c r="S8" s="18"/>
    </row>
    <row r="9" spans="4:19" ht="12.6" thickBot="1">
      <c r="D9" s="9" t="s">
        <v>2046</v>
      </c>
      <c r="E9" s="841" t="s">
        <v>2047</v>
      </c>
      <c r="F9" s="842" t="s">
        <v>2004</v>
      </c>
      <c r="G9" s="842" t="s">
        <v>2005</v>
      </c>
      <c r="H9" s="842" t="s">
        <v>2006</v>
      </c>
      <c r="I9" s="843" t="s">
        <v>2007</v>
      </c>
      <c r="J9" s="842" t="s">
        <v>2008</v>
      </c>
      <c r="K9" s="842" t="s">
        <v>2009</v>
      </c>
      <c r="L9" s="842" t="s">
        <v>2010</v>
      </c>
      <c r="M9" s="842" t="s">
        <v>2011</v>
      </c>
      <c r="O9" s="901" t="s">
        <v>2012</v>
      </c>
      <c r="P9" s="901" t="s">
        <v>2013</v>
      </c>
      <c r="R9" s="1406" t="s">
        <v>2215</v>
      </c>
      <c r="S9" s="844" t="s">
        <v>2216</v>
      </c>
    </row>
    <row r="10" spans="4:19" ht="13.2" thickTop="1" thickBot="1">
      <c r="D10" s="893" t="s">
        <v>2054</v>
      </c>
      <c r="E10" s="902" t="s">
        <v>2055</v>
      </c>
      <c r="F10" s="894">
        <v>518.36697609905707</v>
      </c>
      <c r="G10" s="894">
        <v>880.66959172313409</v>
      </c>
      <c r="H10" s="894">
        <v>1118.7603777543641</v>
      </c>
      <c r="I10" s="895">
        <v>986.77849025044657</v>
      </c>
      <c r="J10" s="894">
        <v>596.09411936756078</v>
      </c>
      <c r="K10" s="894">
        <v>1057.4706337915568</v>
      </c>
      <c r="L10" s="894">
        <v>1278.6766216143365</v>
      </c>
      <c r="M10" s="1333">
        <v>1133.955030255926</v>
      </c>
      <c r="N10" s="4"/>
      <c r="O10" s="894">
        <v>3504.5754358270015</v>
      </c>
      <c r="P10" s="1333">
        <v>4066.19640502938</v>
      </c>
      <c r="Q10" s="4"/>
      <c r="R10" s="1410">
        <v>0.16025363970225071</v>
      </c>
      <c r="S10" s="1382">
        <v>561.62096920237855</v>
      </c>
    </row>
    <row r="11" spans="4:19" ht="13.2">
      <c r="D11" s="903" t="s">
        <v>2056</v>
      </c>
      <c r="E11" s="904" t="s">
        <v>2057</v>
      </c>
      <c r="F11" s="3"/>
      <c r="G11" s="3"/>
      <c r="H11" s="3"/>
      <c r="I11" s="905"/>
      <c r="J11" s="3"/>
      <c r="K11" s="3"/>
      <c r="L11" s="3"/>
      <c r="M11" s="1346"/>
      <c r="N11" s="3"/>
      <c r="O11" s="3"/>
      <c r="P11" s="1346"/>
      <c r="Q11" s="3"/>
      <c r="R11" s="1427"/>
      <c r="S11" s="1383"/>
    </row>
    <row r="12" spans="4:19" ht="13.2">
      <c r="D12" s="906" t="s">
        <v>1</v>
      </c>
      <c r="E12" s="907" t="s">
        <v>2058</v>
      </c>
      <c r="F12" s="16">
        <v>608.27885643995774</v>
      </c>
      <c r="G12" s="16">
        <v>980.44984820005402</v>
      </c>
      <c r="H12" s="16">
        <v>1223.293069455189</v>
      </c>
      <c r="I12" s="908">
        <v>1107.9930299499347</v>
      </c>
      <c r="J12" s="16">
        <v>709.22852661998888</v>
      </c>
      <c r="K12" s="16">
        <v>1181.3772264400006</v>
      </c>
      <c r="L12" s="16">
        <v>1399.960205380002</v>
      </c>
      <c r="M12" s="1347">
        <v>1275.0309810355384</v>
      </c>
      <c r="N12" s="16"/>
      <c r="O12" s="16">
        <v>3920.0148040451354</v>
      </c>
      <c r="P12" s="1347">
        <v>4565.5969394755302</v>
      </c>
      <c r="Q12" s="16"/>
      <c r="R12" s="1428">
        <v>0.16468869830904892</v>
      </c>
      <c r="S12" s="1384">
        <v>645.58213543039483</v>
      </c>
    </row>
    <row r="13" spans="4:19" ht="13.2">
      <c r="D13" s="906" t="s">
        <v>2059</v>
      </c>
      <c r="E13" s="907" t="s">
        <v>2060</v>
      </c>
      <c r="F13" s="16">
        <v>-2.7748131191686665</v>
      </c>
      <c r="G13" s="16">
        <v>-11.101588824850655</v>
      </c>
      <c r="H13" s="16">
        <v>-28.216013585230801</v>
      </c>
      <c r="I13" s="908">
        <v>-26.293948535918634</v>
      </c>
      <c r="J13" s="16">
        <v>-23.607296286215487</v>
      </c>
      <c r="K13" s="16">
        <v>-21.419140968934116</v>
      </c>
      <c r="L13" s="16">
        <v>-23.444384749425616</v>
      </c>
      <c r="M13" s="1347">
        <v>-25.154738667010804</v>
      </c>
      <c r="N13" s="16"/>
      <c r="O13" s="16">
        <v>-68.386364065168749</v>
      </c>
      <c r="P13" s="1347">
        <v>-93.625560671586015</v>
      </c>
      <c r="Q13" s="16"/>
      <c r="R13" s="1428">
        <v>-0.36906767820505249</v>
      </c>
      <c r="S13" s="1384">
        <v>25.239196606417266</v>
      </c>
    </row>
    <row r="14" spans="4:19" ht="13.2">
      <c r="D14" s="906" t="s">
        <v>2061</v>
      </c>
      <c r="E14" s="907" t="s">
        <v>2062</v>
      </c>
      <c r="F14" s="16">
        <v>-84.872280941732001</v>
      </c>
      <c r="G14" s="16">
        <v>-84.152359993394569</v>
      </c>
      <c r="H14" s="16">
        <v>-71.619228946140282</v>
      </c>
      <c r="I14" s="908">
        <v>-88.534123804410882</v>
      </c>
      <c r="J14" s="16">
        <v>-84.04019113800797</v>
      </c>
      <c r="K14" s="16">
        <v>-97.299241824386613</v>
      </c>
      <c r="L14" s="16">
        <v>-92.474147368673329</v>
      </c>
      <c r="M14" s="1347">
        <v>-109.87052154614412</v>
      </c>
      <c r="N14" s="16"/>
      <c r="O14" s="16">
        <v>-329.17799368567773</v>
      </c>
      <c r="P14" s="1347">
        <v>-383.68410187721202</v>
      </c>
      <c r="Q14" s="16"/>
      <c r="R14" s="1428">
        <v>-0.16558247889310773</v>
      </c>
      <c r="S14" s="1384">
        <v>54.506108191534281</v>
      </c>
    </row>
    <row r="15" spans="4:19" ht="13.2">
      <c r="D15" s="909" t="s">
        <v>2063</v>
      </c>
      <c r="E15" s="910" t="s">
        <v>2064</v>
      </c>
      <c r="F15" s="911">
        <v>-2.2647862800000063</v>
      </c>
      <c r="G15" s="911">
        <v>-4.5263076586746394</v>
      </c>
      <c r="H15" s="911">
        <v>-4.6974491694538383</v>
      </c>
      <c r="I15" s="912">
        <v>-6.386467359158539</v>
      </c>
      <c r="J15" s="911">
        <v>-5.4869198282046829</v>
      </c>
      <c r="K15" s="911">
        <v>-5.1882098551229321</v>
      </c>
      <c r="L15" s="911">
        <v>-5.3641836275564447</v>
      </c>
      <c r="M15" s="1348">
        <v>-6.0515585864599402</v>
      </c>
      <c r="N15" s="16"/>
      <c r="O15" s="911">
        <v>-17.875010467287023</v>
      </c>
      <c r="P15" s="1348">
        <v>-22.090871897344002</v>
      </c>
      <c r="Q15" s="16"/>
      <c r="R15" s="1429">
        <v>-0.23585224958454754</v>
      </c>
      <c r="S15" s="1385">
        <v>4.2158614300569788</v>
      </c>
    </row>
    <row r="16" spans="4:19" ht="13.2">
      <c r="D16" s="906"/>
      <c r="E16" s="906"/>
      <c r="F16" s="906"/>
      <c r="G16" s="906"/>
      <c r="H16" s="913"/>
      <c r="I16" s="913"/>
      <c r="J16" s="913"/>
      <c r="K16" s="914"/>
      <c r="L16" s="914"/>
      <c r="M16" s="897"/>
      <c r="N16" s="16"/>
      <c r="O16" s="914"/>
      <c r="P16" s="897"/>
      <c r="Q16" s="16"/>
    </row>
    <row r="17" spans="4:19">
      <c r="D17" s="915" t="s">
        <v>1</v>
      </c>
      <c r="E17" s="915" t="s">
        <v>2058</v>
      </c>
      <c r="F17" s="1399" t="s">
        <v>2004</v>
      </c>
      <c r="G17" s="1399" t="s">
        <v>2005</v>
      </c>
      <c r="H17" s="1399" t="s">
        <v>2006</v>
      </c>
      <c r="I17" s="1399" t="s">
        <v>2007</v>
      </c>
      <c r="J17" s="1399" t="s">
        <v>2008</v>
      </c>
      <c r="K17" s="1399" t="s">
        <v>2009</v>
      </c>
      <c r="L17" s="1399" t="s">
        <v>2010</v>
      </c>
      <c r="M17" s="1399" t="s">
        <v>2011</v>
      </c>
      <c r="N17" s="4"/>
      <c r="O17" s="1399" t="s">
        <v>2012</v>
      </c>
      <c r="P17" s="1399" t="s">
        <v>2013</v>
      </c>
      <c r="R17" s="1430" t="s">
        <v>2215</v>
      </c>
      <c r="S17" s="1400" t="s">
        <v>2216</v>
      </c>
    </row>
    <row r="18" spans="4:19" ht="12.6" thickBot="1">
      <c r="D18" s="916" t="s">
        <v>2065</v>
      </c>
      <c r="E18" s="917" t="s">
        <v>2066</v>
      </c>
      <c r="F18" s="918">
        <v>5563.3274557900004</v>
      </c>
      <c r="G18" s="919">
        <v>6832.2330733600011</v>
      </c>
      <c r="H18" s="919">
        <v>7208.290868439999</v>
      </c>
      <c r="I18" s="920">
        <v>6563.6212626899996</v>
      </c>
      <c r="J18" s="919">
        <v>6269.0718279400007</v>
      </c>
      <c r="K18" s="919">
        <v>7743.4441230699995</v>
      </c>
      <c r="L18" s="919">
        <v>8132.0993246399994</v>
      </c>
      <c r="M18" s="1350">
        <v>7455.825839510002</v>
      </c>
      <c r="N18" s="867"/>
      <c r="O18" s="919">
        <v>26167.47266028</v>
      </c>
      <c r="P18" s="1350">
        <v>29600.44111516</v>
      </c>
      <c r="Q18" s="867"/>
      <c r="R18" s="1431">
        <v>0.131192205661151</v>
      </c>
      <c r="S18" s="1387">
        <v>3432.9684548799996</v>
      </c>
    </row>
    <row r="19" spans="4:19" ht="12.6" thickBot="1">
      <c r="D19" s="893" t="s">
        <v>2067</v>
      </c>
      <c r="E19" s="902" t="s">
        <v>2068</v>
      </c>
      <c r="F19" s="921">
        <v>4827.6284783399997</v>
      </c>
      <c r="G19" s="922">
        <v>5856.3099216899982</v>
      </c>
      <c r="H19" s="922">
        <v>6301.8710521699995</v>
      </c>
      <c r="I19" s="923">
        <v>5782.3723461200061</v>
      </c>
      <c r="J19" s="922">
        <v>5348.3176649000015</v>
      </c>
      <c r="K19" s="922">
        <v>6771.0100871699997</v>
      </c>
      <c r="L19" s="922">
        <v>7092.6719479799985</v>
      </c>
      <c r="M19" s="1351">
        <v>6527.6966632600024</v>
      </c>
      <c r="N19" s="4"/>
      <c r="O19" s="922">
        <v>22768.181798320002</v>
      </c>
      <c r="P19" s="1351">
        <v>25739.696363310002</v>
      </c>
      <c r="Q19" s="4"/>
      <c r="R19" s="1410">
        <v>0.13051171987783672</v>
      </c>
      <c r="S19" s="1382">
        <v>2971.5145649900005</v>
      </c>
    </row>
    <row r="20" spans="4:19" ht="13.2">
      <c r="D20" s="924" t="s">
        <v>2069</v>
      </c>
      <c r="E20" s="925" t="s">
        <v>2070</v>
      </c>
      <c r="F20" s="926">
        <v>-4134.061388770042</v>
      </c>
      <c r="G20" s="926">
        <v>-4778.0489933199442</v>
      </c>
      <c r="H20" s="926">
        <v>-4983.0346667200201</v>
      </c>
      <c r="I20" s="927">
        <v>-4577.1623647000706</v>
      </c>
      <c r="J20" s="926">
        <v>-4544.4608892600127</v>
      </c>
      <c r="K20" s="926">
        <v>-5472.652089279999</v>
      </c>
      <c r="L20" s="926">
        <v>-5592.1023916099966</v>
      </c>
      <c r="M20" s="1352">
        <v>-5133.448535049999</v>
      </c>
      <c r="N20" s="15"/>
      <c r="O20" s="926">
        <v>-18472.307413510076</v>
      </c>
      <c r="P20" s="1352">
        <v>-20742.663905210007</v>
      </c>
      <c r="Q20" s="15"/>
      <c r="R20" s="1429">
        <v>0.1229059500189707</v>
      </c>
      <c r="S20" s="1385">
        <v>2270.3564916999312</v>
      </c>
    </row>
    <row r="21" spans="4:19" ht="13.8" thickBot="1">
      <c r="D21" s="893" t="s">
        <v>2071</v>
      </c>
      <c r="E21" s="902" t="s">
        <v>2</v>
      </c>
      <c r="F21" s="921">
        <v>693.56708956995772</v>
      </c>
      <c r="G21" s="922">
        <v>1078.260928370054</v>
      </c>
      <c r="H21" s="922">
        <v>1318.8363854499794</v>
      </c>
      <c r="I21" s="923">
        <v>1205.2099814199355</v>
      </c>
      <c r="J21" s="922">
        <v>803.85677563998888</v>
      </c>
      <c r="K21" s="922">
        <v>1298.3579978900007</v>
      </c>
      <c r="L21" s="922">
        <v>1500.5695563700019</v>
      </c>
      <c r="M21" s="1351">
        <v>1394.2481282100034</v>
      </c>
      <c r="N21" s="8"/>
      <c r="O21" s="922">
        <v>4295.8743848099266</v>
      </c>
      <c r="P21" s="1351">
        <v>4997.032458099995</v>
      </c>
      <c r="Q21" s="8"/>
      <c r="R21" s="1410">
        <v>0.16321661447302574</v>
      </c>
      <c r="S21" s="1382">
        <v>701.15807329006839</v>
      </c>
    </row>
    <row r="22" spans="4:19" ht="13.2">
      <c r="D22" s="906" t="s">
        <v>2072</v>
      </c>
      <c r="E22" s="907" t="s">
        <v>2073</v>
      </c>
      <c r="F22" s="8">
        <v>-46.951845569999996</v>
      </c>
      <c r="G22" s="8">
        <v>-60.976540889999995</v>
      </c>
      <c r="H22" s="8">
        <v>-58.260224290000011</v>
      </c>
      <c r="I22" s="891">
        <v>-54.542283539999993</v>
      </c>
      <c r="J22" s="8">
        <v>-52.306921430000003</v>
      </c>
      <c r="K22" s="8">
        <v>-73.535128459999996</v>
      </c>
      <c r="L22" s="8">
        <v>-58.895028039999985</v>
      </c>
      <c r="M22" s="1332">
        <v>-75.710237150000012</v>
      </c>
      <c r="N22" s="15"/>
      <c r="O22" s="8">
        <v>-220.73089429000001</v>
      </c>
      <c r="P22" s="1332">
        <v>-260.44731508000001</v>
      </c>
      <c r="Q22" s="15"/>
      <c r="R22" s="1428">
        <v>0.17993140886667133</v>
      </c>
      <c r="S22" s="1384">
        <v>39.716420790000001</v>
      </c>
    </row>
    <row r="23" spans="4:19" ht="13.2">
      <c r="D23" s="906" t="s">
        <v>2074</v>
      </c>
      <c r="E23" s="928" t="s">
        <v>2075</v>
      </c>
      <c r="F23" s="8">
        <v>-25.206887219999995</v>
      </c>
      <c r="G23" s="8">
        <v>-29.294772179999995</v>
      </c>
      <c r="H23" s="8">
        <v>-29.059503769999999</v>
      </c>
      <c r="I23" s="891">
        <v>-33.797122130000794</v>
      </c>
      <c r="J23" s="8">
        <v>-30.733731750000004</v>
      </c>
      <c r="K23" s="8">
        <v>-30.231207459999993</v>
      </c>
      <c r="L23" s="8">
        <v>-31.933611520000007</v>
      </c>
      <c r="M23" s="1332">
        <v>-33.964341519999991</v>
      </c>
      <c r="N23" s="8"/>
      <c r="O23" s="8">
        <v>-117.35828530000077</v>
      </c>
      <c r="P23" s="1332">
        <v>-126.86289225</v>
      </c>
      <c r="Q23" s="8"/>
      <c r="R23" s="1428">
        <v>8.0987950068482861E-2</v>
      </c>
      <c r="S23" s="1384">
        <v>9.5046069499992285</v>
      </c>
    </row>
    <row r="24" spans="4:19" ht="13.2">
      <c r="D24" s="906" t="s">
        <v>2076</v>
      </c>
      <c r="E24" s="907" t="s">
        <v>3</v>
      </c>
      <c r="F24" s="8">
        <v>-10.987430310000001</v>
      </c>
      <c r="G24" s="8">
        <v>-8.7547844199999965</v>
      </c>
      <c r="H24" s="8">
        <v>-10.79583403</v>
      </c>
      <c r="I24" s="891">
        <v>-11.198303340000008</v>
      </c>
      <c r="J24" s="8">
        <v>-10.59351667</v>
      </c>
      <c r="K24" s="8">
        <v>-10.218479979999998</v>
      </c>
      <c r="L24" s="8">
        <v>-10.621147940000004</v>
      </c>
      <c r="M24" s="1332">
        <v>-12.614751459999997</v>
      </c>
      <c r="N24" s="8"/>
      <c r="O24" s="8">
        <v>-41.736352100000005</v>
      </c>
      <c r="P24" s="1332">
        <v>-44.047896050000006</v>
      </c>
      <c r="Q24" s="8"/>
      <c r="R24" s="1428">
        <v>5.5384427092754963E-2</v>
      </c>
      <c r="S24" s="1384">
        <v>2.3115439500000008</v>
      </c>
    </row>
    <row r="25" spans="4:19" ht="13.2">
      <c r="D25" s="906" t="s">
        <v>2077</v>
      </c>
      <c r="E25" s="907" t="s">
        <v>2078</v>
      </c>
      <c r="F25" s="929">
        <v>-2.1420700300000002</v>
      </c>
      <c r="G25" s="926">
        <v>1.2150173199999987</v>
      </c>
      <c r="H25" s="926">
        <v>2.5722460952096848</v>
      </c>
      <c r="I25" s="927">
        <v>2.3207575400000016</v>
      </c>
      <c r="J25" s="926">
        <v>-0.99407917000000101</v>
      </c>
      <c r="K25" s="926">
        <v>-2.9959555499999984</v>
      </c>
      <c r="L25" s="926">
        <v>0.84043650999999953</v>
      </c>
      <c r="M25" s="1352">
        <v>3.1053348199999986</v>
      </c>
      <c r="N25" s="8"/>
      <c r="O25" s="926">
        <v>3.9659509252096852</v>
      </c>
      <c r="P25" s="1352">
        <v>-4.4263389999999347E-2</v>
      </c>
      <c r="Q25" s="8"/>
      <c r="R25" s="1429">
        <v>-1.0111608516682942</v>
      </c>
      <c r="S25" s="1385">
        <v>-4.0102143152096801</v>
      </c>
    </row>
    <row r="26" spans="4:19" ht="13.8" thickBot="1">
      <c r="D26" s="893" t="s">
        <v>2079</v>
      </c>
      <c r="E26" s="902" t="s">
        <v>2080</v>
      </c>
      <c r="F26" s="921">
        <v>608.27885643995762</v>
      </c>
      <c r="G26" s="922">
        <v>980.44984820005402</v>
      </c>
      <c r="H26" s="922">
        <v>1223.2930694551892</v>
      </c>
      <c r="I26" s="923">
        <v>1107.9930299499347</v>
      </c>
      <c r="J26" s="922">
        <v>709.228526619989</v>
      </c>
      <c r="K26" s="922">
        <v>1181.3772264400009</v>
      </c>
      <c r="L26" s="922">
        <v>1399.960205380002</v>
      </c>
      <c r="M26" s="1351">
        <v>1275.0641329000034</v>
      </c>
      <c r="N26" s="8"/>
      <c r="O26" s="922">
        <v>3920.0148040451354</v>
      </c>
      <c r="P26" s="1351">
        <v>4565.5969394755302</v>
      </c>
      <c r="Q26" s="8"/>
      <c r="R26" s="1410">
        <v>0.16468869830904892</v>
      </c>
      <c r="S26" s="1382">
        <v>645.58213543039483</v>
      </c>
    </row>
    <row r="27" spans="4:19" ht="13.2">
      <c r="D27" s="906"/>
      <c r="E27" s="906"/>
      <c r="F27" s="930"/>
      <c r="G27" s="930"/>
      <c r="H27" s="930"/>
      <c r="I27" s="930"/>
      <c r="J27" s="930"/>
      <c r="K27" s="930"/>
      <c r="L27" s="930"/>
      <c r="M27" s="897"/>
      <c r="N27" s="15"/>
      <c r="O27" s="4"/>
      <c r="P27" s="897"/>
      <c r="Q27" s="15"/>
    </row>
    <row r="28" spans="4:19">
      <c r="D28" s="915" t="s">
        <v>4</v>
      </c>
      <c r="E28" s="931" t="s">
        <v>2081</v>
      </c>
      <c r="F28" s="1399" t="s">
        <v>2004</v>
      </c>
      <c r="G28" s="1399" t="s">
        <v>2005</v>
      </c>
      <c r="H28" s="1399" t="s">
        <v>2006</v>
      </c>
      <c r="I28" s="1399" t="s">
        <v>2007</v>
      </c>
      <c r="J28" s="1399" t="s">
        <v>2008</v>
      </c>
      <c r="K28" s="1399" t="s">
        <v>2009</v>
      </c>
      <c r="L28" s="1399" t="s">
        <v>2010</v>
      </c>
      <c r="M28" s="1399" t="s">
        <v>2011</v>
      </c>
      <c r="N28" s="4"/>
      <c r="O28" s="1399" t="s">
        <v>2012</v>
      </c>
      <c r="P28" s="1399" t="s">
        <v>2013</v>
      </c>
      <c r="Q28" s="4"/>
      <c r="R28" s="1430" t="s">
        <v>2215</v>
      </c>
      <c r="S28" s="1400" t="s">
        <v>2216</v>
      </c>
    </row>
    <row r="29" spans="4:19" ht="12.6" thickBot="1">
      <c r="D29" s="893" t="s">
        <v>2065</v>
      </c>
      <c r="E29" s="917" t="s">
        <v>2066</v>
      </c>
      <c r="F29" s="919">
        <v>203.65436670571108</v>
      </c>
      <c r="G29" s="919">
        <v>294.25302908484707</v>
      </c>
      <c r="H29" s="919">
        <v>290.47223925144192</v>
      </c>
      <c r="I29" s="920">
        <v>320.77739189835495</v>
      </c>
      <c r="J29" s="919">
        <v>349.39727822952693</v>
      </c>
      <c r="K29" s="919">
        <v>389.14649106275692</v>
      </c>
      <c r="L29" s="919">
        <v>384.81395888945508</v>
      </c>
      <c r="M29" s="1350">
        <v>410.88018475922036</v>
      </c>
      <c r="N29" s="867"/>
      <c r="O29" s="919">
        <v>1109.1570269403551</v>
      </c>
      <c r="P29" s="1350">
        <v>1534.2379129409592</v>
      </c>
      <c r="Q29" s="867"/>
      <c r="R29" s="1431">
        <v>0.38324680426287633</v>
      </c>
      <c r="S29" s="1387">
        <v>425.0808860006041</v>
      </c>
    </row>
    <row r="30" spans="4:19" ht="12.6" thickBot="1">
      <c r="D30" s="893" t="s">
        <v>97</v>
      </c>
      <c r="E30" s="902" t="s">
        <v>2068</v>
      </c>
      <c r="F30" s="932">
        <v>208.8320981595084</v>
      </c>
      <c r="G30" s="932">
        <v>302.84300614991491</v>
      </c>
      <c r="H30" s="932">
        <v>303.67925681391029</v>
      </c>
      <c r="I30" s="933">
        <v>335.27530255371744</v>
      </c>
      <c r="J30" s="932">
        <v>362.33773993575994</v>
      </c>
      <c r="K30" s="932">
        <v>402.68103829061749</v>
      </c>
      <c r="L30" s="932">
        <v>396.77740779322187</v>
      </c>
      <c r="M30" s="1353">
        <v>430.24912010465266</v>
      </c>
      <c r="N30" s="4"/>
      <c r="O30" s="932">
        <v>1150.629663677051</v>
      </c>
      <c r="P30" s="1353">
        <v>1592.0450000000001</v>
      </c>
      <c r="Q30" s="4"/>
      <c r="R30" s="1432">
        <v>0.38362937290554838</v>
      </c>
      <c r="S30" s="1388">
        <v>441.41533632294909</v>
      </c>
    </row>
    <row r="31" spans="4:19" ht="13.2">
      <c r="D31" s="924" t="s">
        <v>2069</v>
      </c>
      <c r="E31" s="925" t="s">
        <v>2070</v>
      </c>
      <c r="F31" s="929">
        <v>-177.57862435440182</v>
      </c>
      <c r="G31" s="926">
        <v>-265.3087306362662</v>
      </c>
      <c r="H31" s="926">
        <v>-275.90546132262796</v>
      </c>
      <c r="I31" s="927">
        <v>-298.59970314343661</v>
      </c>
      <c r="J31" s="926">
        <v>-330.2200196567033</v>
      </c>
      <c r="K31" s="926">
        <v>-345.72089526699244</v>
      </c>
      <c r="L31" s="926">
        <v>-352.56057183206929</v>
      </c>
      <c r="M31" s="1352">
        <v>-393.07982791900679</v>
      </c>
      <c r="N31" s="4"/>
      <c r="O31" s="926">
        <v>-1017.3925194567327</v>
      </c>
      <c r="P31" s="1352">
        <v>-1421.5809999999999</v>
      </c>
      <c r="Q31" s="4"/>
      <c r="R31" s="1435">
        <v>0.39727880126256071</v>
      </c>
      <c r="S31" s="1385">
        <v>404.18848054326725</v>
      </c>
    </row>
    <row r="32" spans="4:19" ht="13.8" thickBot="1">
      <c r="D32" s="893" t="s">
        <v>2071</v>
      </c>
      <c r="E32" s="902" t="s">
        <v>2</v>
      </c>
      <c r="F32" s="934">
        <v>31.25347380510658</v>
      </c>
      <c r="G32" s="934">
        <v>37.534275513648709</v>
      </c>
      <c r="H32" s="934">
        <v>27.773795491282328</v>
      </c>
      <c r="I32" s="935">
        <v>36.675599410280824</v>
      </c>
      <c r="J32" s="934">
        <v>32.117720279056641</v>
      </c>
      <c r="K32" s="934">
        <v>56.960143023625051</v>
      </c>
      <c r="L32" s="934">
        <v>44.216835961152583</v>
      </c>
      <c r="M32" s="1354">
        <v>37.169292185645872</v>
      </c>
      <c r="N32" s="8"/>
      <c r="O32" s="934">
        <v>133.23714422031844</v>
      </c>
      <c r="P32" s="1354">
        <v>170.46400000000017</v>
      </c>
      <c r="Q32" s="8"/>
      <c r="R32" s="1436">
        <v>0.27940298478721592</v>
      </c>
      <c r="S32" s="1388">
        <v>37.226855779681728</v>
      </c>
    </row>
    <row r="33" spans="4:19" ht="13.2">
      <c r="D33" s="906" t="s">
        <v>2072</v>
      </c>
      <c r="E33" s="907" t="s">
        <v>2073</v>
      </c>
      <c r="F33" s="15">
        <v>-10.540843515169092</v>
      </c>
      <c r="G33" s="15">
        <v>-12.052712945022108</v>
      </c>
      <c r="H33" s="15">
        <v>-10.130884273434765</v>
      </c>
      <c r="I33" s="936">
        <v>-13.74067065117805</v>
      </c>
      <c r="J33" s="8">
        <v>-14.118527312606</v>
      </c>
      <c r="K33" s="8">
        <v>-15.083023454736001</v>
      </c>
      <c r="L33" s="8">
        <v>-9.459895435032001</v>
      </c>
      <c r="M33" s="1332">
        <v>-14.413912294995997</v>
      </c>
      <c r="N33" s="8"/>
      <c r="O33" s="8">
        <v>-46.465111384804018</v>
      </c>
      <c r="P33" s="1332">
        <v>-53.076000000000001</v>
      </c>
      <c r="Q33" s="8"/>
      <c r="R33" s="1428">
        <v>0.14227639659458585</v>
      </c>
      <c r="S33" s="1384">
        <v>6.6108886151959823</v>
      </c>
    </row>
    <row r="34" spans="4:19" ht="13.2">
      <c r="D34" s="906" t="s">
        <v>2074</v>
      </c>
      <c r="E34" s="907" t="s">
        <v>2075</v>
      </c>
      <c r="F34" s="15">
        <v>-10.313866326506465</v>
      </c>
      <c r="G34" s="15">
        <v>-19.585093193574895</v>
      </c>
      <c r="H34" s="15">
        <v>-31.909807418140211</v>
      </c>
      <c r="I34" s="936">
        <v>-15.081676905467774</v>
      </c>
      <c r="J34" s="8">
        <v>-21.574520881436332</v>
      </c>
      <c r="K34" s="8">
        <v>-35.764169571488964</v>
      </c>
      <c r="L34" s="8">
        <v>-32.383126808207273</v>
      </c>
      <c r="M34" s="1332">
        <v>-38.290898051271327</v>
      </c>
      <c r="N34" s="8"/>
      <c r="O34" s="8">
        <v>-76.890443843689354</v>
      </c>
      <c r="P34" s="1332">
        <v>-128.01300000000001</v>
      </c>
      <c r="Q34" s="8"/>
      <c r="R34" s="1428">
        <v>0.66487529009765811</v>
      </c>
      <c r="S34" s="1384">
        <v>51.122556156310651</v>
      </c>
    </row>
    <row r="35" spans="4:19" ht="13.2">
      <c r="D35" s="906" t="s">
        <v>2082</v>
      </c>
      <c r="E35" s="928" t="s">
        <v>3</v>
      </c>
      <c r="F35" s="15">
        <v>-13.061143815306597</v>
      </c>
      <c r="G35" s="15">
        <v>-17.00232741211962</v>
      </c>
      <c r="H35" s="15">
        <v>-14.507115006197772</v>
      </c>
      <c r="I35" s="936">
        <v>-33.219177977393855</v>
      </c>
      <c r="J35" s="8">
        <v>-20.208559241521002</v>
      </c>
      <c r="K35" s="8">
        <v>-27.171422688917762</v>
      </c>
      <c r="L35" s="8">
        <v>-25.6070080649076</v>
      </c>
      <c r="M35" s="1332">
        <v>-8.9637791588696416</v>
      </c>
      <c r="N35" s="8"/>
      <c r="O35" s="8">
        <v>-77.78976421101784</v>
      </c>
      <c r="P35" s="1332">
        <v>-81.950999999999993</v>
      </c>
      <c r="Q35" s="8"/>
      <c r="R35" s="1428">
        <v>5.3493359070919677E-2</v>
      </c>
      <c r="S35" s="1384">
        <v>4.1612357889821538</v>
      </c>
    </row>
    <row r="36" spans="4:19" ht="13.2">
      <c r="D36" s="906" t="s">
        <v>2077</v>
      </c>
      <c r="E36" s="907" t="s">
        <v>2078</v>
      </c>
      <c r="F36" s="937">
        <v>-0.11243326729309085</v>
      </c>
      <c r="G36" s="938">
        <v>4.2692122172850386E-3</v>
      </c>
      <c r="H36" s="938">
        <v>0.55799762125964869</v>
      </c>
      <c r="I36" s="939">
        <v>-0.92802241215984282</v>
      </c>
      <c r="J36" s="926">
        <v>0.17659087029121154</v>
      </c>
      <c r="K36" s="926">
        <v>-0.3606682774164765</v>
      </c>
      <c r="L36" s="926">
        <v>-0.21119040243130124</v>
      </c>
      <c r="M36" s="1352">
        <v>-0.65486254224559326</v>
      </c>
      <c r="N36" s="8"/>
      <c r="O36" s="926">
        <v>-0.47818884597599998</v>
      </c>
      <c r="P36" s="1352">
        <v>-1.05</v>
      </c>
      <c r="Q36" s="8"/>
      <c r="R36" s="1429">
        <v>1.1957852192409753</v>
      </c>
      <c r="S36" s="1385">
        <v>0.57181115402400007</v>
      </c>
    </row>
    <row r="37" spans="4:19" ht="12.6" thickBot="1">
      <c r="D37" s="893" t="s">
        <v>2083</v>
      </c>
      <c r="E37" s="902" t="s">
        <v>2084</v>
      </c>
      <c r="F37" s="934">
        <v>-2.7748131191686669</v>
      </c>
      <c r="G37" s="934">
        <v>-11.10158882485063</v>
      </c>
      <c r="H37" s="934">
        <v>-28.216013585230773</v>
      </c>
      <c r="I37" s="935">
        <v>-26.293948535918698</v>
      </c>
      <c r="J37" s="934">
        <v>-23.60729628621548</v>
      </c>
      <c r="K37" s="934">
        <v>-21.419140968934151</v>
      </c>
      <c r="L37" s="934">
        <v>-23.444384749425595</v>
      </c>
      <c r="M37" s="1354">
        <v>-25.154159861736684</v>
      </c>
      <c r="N37" s="15"/>
      <c r="O37" s="934">
        <v>-68.386364065168763</v>
      </c>
      <c r="P37" s="1354">
        <v>-93.62599999999982</v>
      </c>
      <c r="Q37" s="15"/>
      <c r="R37" s="1432">
        <v>-0.36907410241578209</v>
      </c>
      <c r="S37" s="1388">
        <v>-25.239635934831099</v>
      </c>
    </row>
    <row r="38" spans="4:19" ht="13.2">
      <c r="D38" s="906"/>
      <c r="E38" s="906"/>
      <c r="F38" s="913"/>
      <c r="G38" s="913"/>
      <c r="H38" s="913"/>
      <c r="I38" s="913"/>
      <c r="J38" s="940"/>
      <c r="K38" s="941"/>
      <c r="L38" s="941"/>
      <c r="N38" s="15"/>
      <c r="Q38" s="15"/>
    </row>
    <row r="39" spans="4:19" ht="13.2">
      <c r="D39" s="884"/>
      <c r="E39" s="906"/>
      <c r="F39" s="914"/>
      <c r="G39" s="914"/>
      <c r="H39" s="914"/>
      <c r="I39" s="914"/>
      <c r="J39" s="941"/>
      <c r="K39" s="941"/>
      <c r="L39" s="941"/>
    </row>
    <row r="40" spans="4:19" ht="13.2">
      <c r="D40" s="906"/>
      <c r="E40" s="906"/>
      <c r="F40" s="914"/>
      <c r="G40" s="914"/>
      <c r="H40" s="914"/>
      <c r="I40" s="914"/>
      <c r="J40" s="941"/>
      <c r="K40" s="941"/>
      <c r="L40" s="941"/>
    </row>
    <row r="41" spans="4:19" ht="13.2">
      <c r="D41" s="906"/>
      <c r="E41" s="906"/>
      <c r="F41" s="914"/>
      <c r="G41" s="914"/>
      <c r="H41" s="914"/>
      <c r="I41" s="914"/>
      <c r="J41" s="941"/>
      <c r="K41" s="941"/>
      <c r="L41" s="941"/>
    </row>
    <row r="42" spans="4:19" ht="13.2">
      <c r="D42" s="906"/>
      <c r="E42" s="906"/>
      <c r="F42" s="914"/>
      <c r="G42" s="914"/>
      <c r="H42" s="914"/>
      <c r="I42" s="914"/>
      <c r="J42" s="941"/>
      <c r="K42" s="941"/>
      <c r="L42" s="941"/>
    </row>
  </sheetData>
  <hyperlinks>
    <hyperlink ref="D7" location="'Key metrics &amp; Leads &gt;&gt;&gt;'!A1" display="&lt;&lt;&lt; Back to the &quot;Key metrics &amp; Leads&quot;" xr:uid="{F28AA457-5498-4C3F-95EC-3493BAB9B97E}"/>
  </hyperlinks>
  <pageMargins left="0.7" right="0.7" top="0.75" bottom="0.75" header="0.3" footer="0.3"/>
  <pageSetup paperSize="9" scale="45" orientation="portrait"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E298EB-F102-42E6-9A65-8BAF68CD63C6}">
  <sheetPr codeName="Sheet42">
    <tabColor theme="6"/>
  </sheetPr>
  <dimension ref="D1:I16"/>
  <sheetViews>
    <sheetView showGridLines="0" zoomScale="85" zoomScaleNormal="85" workbookViewId="0">
      <pane ySplit="9" topLeftCell="A10" activePane="bottomLeft" state="frozen"/>
      <selection pane="bottomLeft" activeCell="D7" sqref="D1:D7"/>
    </sheetView>
  </sheetViews>
  <sheetFormatPr defaultColWidth="8.5546875" defaultRowHeight="12"/>
  <cols>
    <col min="1" max="3" width="4.5546875" style="2" customWidth="1"/>
    <col min="4" max="4" width="67.21875" style="2" customWidth="1"/>
    <col min="5" max="5" width="25.5546875" style="2" customWidth="1"/>
    <col min="6" max="6" width="25.5546875" style="416" customWidth="1"/>
    <col min="7" max="7" width="50" style="2" customWidth="1"/>
    <col min="8" max="9" width="25.5546875" style="2" customWidth="1"/>
    <col min="10" max="16384" width="8.5546875" style="2"/>
  </cols>
  <sheetData>
    <row r="1" spans="4:9" ht="13.2">
      <c r="D1" s="11"/>
    </row>
    <row r="2" spans="4:9" ht="13.2">
      <c r="D2" s="658"/>
    </row>
    <row r="3" spans="4:9" ht="13.2">
      <c r="D3" s="658"/>
    </row>
    <row r="4" spans="4:9" ht="13.2">
      <c r="D4" s="658"/>
    </row>
    <row r="5" spans="4:9" ht="13.2">
      <c r="D5" s="658"/>
    </row>
    <row r="6" spans="4:9" ht="13.2">
      <c r="D6" s="658"/>
    </row>
    <row r="7" spans="4:9" ht="13.2">
      <c r="D7" s="659" t="s">
        <v>1989</v>
      </c>
    </row>
    <row r="8" spans="4:9">
      <c r="D8" s="27" t="s">
        <v>1779</v>
      </c>
      <c r="E8" s="28"/>
      <c r="F8" s="417"/>
      <c r="G8" s="27" t="s">
        <v>1926</v>
      </c>
      <c r="H8" s="28"/>
      <c r="I8" s="28"/>
    </row>
    <row r="9" spans="4:9">
      <c r="D9" s="29" t="s">
        <v>357</v>
      </c>
      <c r="E9" s="505" t="s">
        <v>604</v>
      </c>
      <c r="F9" s="971" t="s">
        <v>605</v>
      </c>
      <c r="G9" s="29" t="s">
        <v>360</v>
      </c>
      <c r="H9" s="970" t="s">
        <v>604</v>
      </c>
      <c r="I9" s="1271" t="s">
        <v>605</v>
      </c>
    </row>
    <row r="10" spans="4:9" ht="15" customHeight="1">
      <c r="D10" s="183" t="s">
        <v>1032</v>
      </c>
      <c r="E10" s="196">
        <v>369410</v>
      </c>
      <c r="F10" s="529">
        <v>304300</v>
      </c>
      <c r="G10" s="183" t="s">
        <v>1035</v>
      </c>
      <c r="H10" s="196">
        <v>369410</v>
      </c>
      <c r="I10" s="196">
        <v>304300</v>
      </c>
    </row>
    <row r="11" spans="4:9" ht="13.2">
      <c r="D11" s="183" t="s">
        <v>1033</v>
      </c>
      <c r="E11" s="196">
        <v>16973</v>
      </c>
      <c r="F11" s="529">
        <v>16698</v>
      </c>
      <c r="G11" s="183" t="s">
        <v>1036</v>
      </c>
      <c r="H11" s="196">
        <v>16973</v>
      </c>
      <c r="I11" s="196">
        <v>16698</v>
      </c>
    </row>
    <row r="12" spans="4:9" ht="15" customHeight="1">
      <c r="D12" s="211" t="s">
        <v>1034</v>
      </c>
      <c r="E12" s="215">
        <v>23693</v>
      </c>
      <c r="F12" s="752">
        <v>19450</v>
      </c>
      <c r="G12" s="211" t="s">
        <v>1037</v>
      </c>
      <c r="H12" s="215">
        <v>23693</v>
      </c>
      <c r="I12" s="215">
        <v>19450</v>
      </c>
    </row>
    <row r="13" spans="4:9" ht="15" customHeight="1" thickBot="1">
      <c r="D13" s="180" t="s">
        <v>43</v>
      </c>
      <c r="E13" s="181">
        <v>410076</v>
      </c>
      <c r="F13" s="526">
        <v>340448</v>
      </c>
      <c r="G13" s="180" t="s">
        <v>1814</v>
      </c>
      <c r="H13" s="181">
        <v>410076</v>
      </c>
      <c r="I13" s="182">
        <v>340448</v>
      </c>
    </row>
    <row r="14" spans="4:9" ht="15" customHeight="1"/>
    <row r="15" spans="4:9" ht="29.55" customHeight="1"/>
    <row r="16" spans="4:9" ht="30" customHeight="1"/>
  </sheetData>
  <hyperlinks>
    <hyperlink ref="D7" location="'CFS FY''25 notes &gt;&gt;&gt;'!A1" display="&lt;&lt;&lt; Back to the Agenda" xr:uid="{AD11311B-66ED-48EA-9245-71EC57D29A5C}"/>
  </hyperlinks>
  <pageMargins left="0.7" right="0.7" top="0.75" bottom="0.75" header="0.3" footer="0.3"/>
  <pageSetup paperSize="9" scale="45" orientation="portrait" r:id="rId1"/>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3A081C-E98F-41AF-BE24-FF478F8CC185}">
  <sheetPr codeName="Sheet43">
    <tabColor theme="6"/>
  </sheetPr>
  <dimension ref="D1:I43"/>
  <sheetViews>
    <sheetView showGridLines="0" zoomScale="55" zoomScaleNormal="55" workbookViewId="0">
      <pane ySplit="9" topLeftCell="A10" activePane="bottomLeft" state="frozen"/>
      <selection pane="bottomLeft" activeCell="D8" sqref="D8"/>
    </sheetView>
  </sheetViews>
  <sheetFormatPr defaultColWidth="8.5546875" defaultRowHeight="12"/>
  <cols>
    <col min="1" max="3" width="4.5546875" style="2" customWidth="1"/>
    <col min="4" max="4" width="84.5546875" style="2" bestFit="1" customWidth="1"/>
    <col min="5" max="5" width="25.5546875" style="2" customWidth="1"/>
    <col min="6" max="6" width="25.5546875" style="416" customWidth="1"/>
    <col min="7" max="7" width="95.77734375" style="2" customWidth="1"/>
    <col min="8" max="9" width="25.5546875" style="2" customWidth="1"/>
    <col min="10" max="16384" width="8.5546875" style="2"/>
  </cols>
  <sheetData>
    <row r="1" spans="4:9" ht="13.2">
      <c r="D1" s="11"/>
    </row>
    <row r="2" spans="4:9" ht="13.2">
      <c r="D2" s="658"/>
    </row>
    <row r="3" spans="4:9" ht="13.2">
      <c r="D3" s="658"/>
    </row>
    <row r="4" spans="4:9" ht="13.2">
      <c r="D4" s="658"/>
    </row>
    <row r="5" spans="4:9" ht="13.2">
      <c r="D5" s="658"/>
    </row>
    <row r="6" spans="4:9" ht="13.2">
      <c r="D6" s="658"/>
    </row>
    <row r="7" spans="4:9" ht="13.2">
      <c r="D7" s="659" t="s">
        <v>1989</v>
      </c>
    </row>
    <row r="8" spans="4:9">
      <c r="D8" s="27" t="s">
        <v>1779</v>
      </c>
      <c r="E8" s="168"/>
      <c r="F8" s="417"/>
      <c r="G8" s="27" t="s">
        <v>1926</v>
      </c>
      <c r="H8" s="28"/>
      <c r="I8" s="28"/>
    </row>
    <row r="9" spans="4:9">
      <c r="D9" s="29" t="s">
        <v>357</v>
      </c>
      <c r="E9" s="505" t="s">
        <v>604</v>
      </c>
      <c r="F9" s="971" t="s">
        <v>605</v>
      </c>
      <c r="G9" s="29" t="s">
        <v>360</v>
      </c>
      <c r="H9" s="970" t="s">
        <v>604</v>
      </c>
      <c r="I9" s="1271" t="s">
        <v>605</v>
      </c>
    </row>
    <row r="10" spans="4:9" ht="15" customHeight="1">
      <c r="D10" s="195" t="s">
        <v>1038</v>
      </c>
      <c r="E10" s="196">
        <v>4200</v>
      </c>
      <c r="F10" s="529">
        <v>2826</v>
      </c>
      <c r="G10" s="195" t="s">
        <v>1059</v>
      </c>
      <c r="H10" s="196">
        <v>4200</v>
      </c>
      <c r="I10" s="196">
        <v>2826</v>
      </c>
    </row>
    <row r="11" spans="4:9" ht="15" customHeight="1" thickBot="1">
      <c r="D11" s="995" t="s">
        <v>1039</v>
      </c>
      <c r="E11" s="996">
        <v>4200</v>
      </c>
      <c r="F11" s="997">
        <v>2826</v>
      </c>
      <c r="G11" s="995" t="s">
        <v>1060</v>
      </c>
      <c r="H11" s="996">
        <v>4200</v>
      </c>
      <c r="I11" s="998">
        <v>2826</v>
      </c>
    </row>
    <row r="12" spans="4:9" ht="15" customHeight="1">
      <c r="D12" s="1008"/>
      <c r="E12" s="1009"/>
      <c r="F12" s="1010"/>
      <c r="G12" s="1008"/>
      <c r="H12" s="1009"/>
      <c r="I12" s="1009"/>
    </row>
    <row r="13" spans="4:9" ht="15" customHeight="1">
      <c r="D13" s="195" t="s">
        <v>1040</v>
      </c>
      <c r="E13" s="196">
        <v>97238</v>
      </c>
      <c r="F13" s="529">
        <v>94004</v>
      </c>
      <c r="G13" s="195" t="s">
        <v>1061</v>
      </c>
      <c r="H13" s="196">
        <v>97238</v>
      </c>
      <c r="I13" s="196">
        <v>94004</v>
      </c>
    </row>
    <row r="14" spans="4:9" ht="15" customHeight="1">
      <c r="D14" s="195" t="s">
        <v>1041</v>
      </c>
      <c r="E14" s="196">
        <v>19827</v>
      </c>
      <c r="F14" s="529">
        <v>17632</v>
      </c>
      <c r="G14" s="195" t="s">
        <v>1062</v>
      </c>
      <c r="H14" s="196">
        <v>19827</v>
      </c>
      <c r="I14" s="196">
        <v>17632</v>
      </c>
    </row>
    <row r="15" spans="4:9" ht="15" customHeight="1">
      <c r="D15" s="195" t="s">
        <v>1038</v>
      </c>
      <c r="E15" s="196">
        <v>340</v>
      </c>
      <c r="F15" s="529">
        <v>322</v>
      </c>
      <c r="G15" s="195" t="s">
        <v>1059</v>
      </c>
      <c r="H15" s="196">
        <v>340</v>
      </c>
      <c r="I15" s="196">
        <v>322</v>
      </c>
    </row>
    <row r="16" spans="4:9" ht="15" customHeight="1">
      <c r="D16" s="195" t="s">
        <v>51</v>
      </c>
      <c r="E16" s="196">
        <v>2138</v>
      </c>
      <c r="F16" s="529">
        <v>1876</v>
      </c>
      <c r="G16" s="195" t="s">
        <v>12</v>
      </c>
      <c r="H16" s="196">
        <v>2138</v>
      </c>
      <c r="I16" s="196">
        <v>1876</v>
      </c>
    </row>
    <row r="17" spans="4:9" ht="15" customHeight="1" thickBot="1">
      <c r="D17" s="995" t="s">
        <v>1042</v>
      </c>
      <c r="E17" s="996">
        <v>119543</v>
      </c>
      <c r="F17" s="997">
        <v>113834</v>
      </c>
      <c r="G17" s="995" t="s">
        <v>1063</v>
      </c>
      <c r="H17" s="996">
        <v>119543</v>
      </c>
      <c r="I17" s="998">
        <v>113834</v>
      </c>
    </row>
    <row r="18" spans="4:9" ht="15" customHeight="1" thickBot="1">
      <c r="D18" s="180" t="s">
        <v>153</v>
      </c>
      <c r="E18" s="181">
        <v>123743</v>
      </c>
      <c r="F18" s="526">
        <v>116660</v>
      </c>
      <c r="G18" s="180" t="s">
        <v>154</v>
      </c>
      <c r="H18" s="181">
        <v>123743</v>
      </c>
      <c r="I18" s="182">
        <v>116660</v>
      </c>
    </row>
    <row r="19" spans="4:9" ht="15" customHeight="1">
      <c r="D19" s="218"/>
      <c r="E19" s="188"/>
      <c r="F19" s="753"/>
      <c r="G19" s="218"/>
      <c r="H19" s="188"/>
      <c r="I19" s="188"/>
    </row>
    <row r="20" spans="4:9" ht="15" customHeight="1">
      <c r="D20" s="218"/>
      <c r="E20" s="188"/>
      <c r="F20" s="753"/>
      <c r="G20" s="218"/>
      <c r="H20" s="188"/>
      <c r="I20" s="188"/>
    </row>
    <row r="21" spans="4:9" s="134" customFormat="1" ht="15" customHeight="1">
      <c r="D21" s="1025" t="s">
        <v>2131</v>
      </c>
      <c r="E21" s="968"/>
      <c r="F21" s="969"/>
      <c r="G21" s="976" t="s">
        <v>2130</v>
      </c>
      <c r="H21" s="968"/>
      <c r="I21" s="188"/>
    </row>
    <row r="22" spans="4:9" ht="15" customHeight="1">
      <c r="D22" s="29" t="s">
        <v>357</v>
      </c>
      <c r="E22" s="505">
        <v>2025</v>
      </c>
      <c r="F22" s="975">
        <v>2024</v>
      </c>
      <c r="G22" s="29" t="s">
        <v>360</v>
      </c>
      <c r="H22" s="970">
        <v>2025</v>
      </c>
      <c r="I22" s="1277">
        <v>2024</v>
      </c>
    </row>
    <row r="23" spans="4:9" ht="15" customHeight="1">
      <c r="D23" s="186" t="s">
        <v>1043</v>
      </c>
      <c r="E23" s="224">
        <v>3148</v>
      </c>
      <c r="F23" s="754">
        <v>2799</v>
      </c>
      <c r="G23" s="186" t="s">
        <v>1064</v>
      </c>
      <c r="H23" s="224">
        <v>3148</v>
      </c>
      <c r="I23" s="224">
        <v>2799</v>
      </c>
    </row>
    <row r="24" spans="4:9" ht="15" customHeight="1">
      <c r="D24" s="1024" t="s">
        <v>714</v>
      </c>
      <c r="E24" s="198">
        <v>0</v>
      </c>
      <c r="F24" s="528">
        <v>0</v>
      </c>
      <c r="G24" s="1024" t="s">
        <v>812</v>
      </c>
      <c r="H24" s="198">
        <v>0</v>
      </c>
      <c r="I24" s="198">
        <v>0</v>
      </c>
    </row>
    <row r="25" spans="4:9" ht="15" customHeight="1">
      <c r="D25" s="1011" t="s">
        <v>1044</v>
      </c>
      <c r="E25" s="1012">
        <v>705</v>
      </c>
      <c r="F25" s="1015">
        <v>706</v>
      </c>
      <c r="G25" s="1011" t="s">
        <v>1065</v>
      </c>
      <c r="H25" s="1012">
        <v>705</v>
      </c>
      <c r="I25" s="1013">
        <v>706</v>
      </c>
    </row>
    <row r="26" spans="4:9" ht="15" customHeight="1">
      <c r="D26" s="212" t="s">
        <v>819</v>
      </c>
      <c r="E26" s="198">
        <v>162</v>
      </c>
      <c r="F26" s="528">
        <v>127</v>
      </c>
      <c r="G26" s="212" t="s">
        <v>490</v>
      </c>
      <c r="H26" s="198">
        <v>162</v>
      </c>
      <c r="I26" s="198">
        <v>127</v>
      </c>
    </row>
    <row r="27" spans="4:9" ht="15" customHeight="1">
      <c r="D27" s="212" t="s">
        <v>1045</v>
      </c>
      <c r="E27" s="198">
        <v>543</v>
      </c>
      <c r="F27" s="528">
        <v>579</v>
      </c>
      <c r="G27" s="212" t="s">
        <v>1066</v>
      </c>
      <c r="H27" s="198">
        <v>543</v>
      </c>
      <c r="I27" s="198">
        <v>579</v>
      </c>
    </row>
    <row r="28" spans="4:9" ht="15" customHeight="1">
      <c r="D28" s="195" t="s">
        <v>1046</v>
      </c>
      <c r="E28" s="196">
        <v>815</v>
      </c>
      <c r="F28" s="529">
        <v>-187</v>
      </c>
      <c r="G28" s="195" t="s">
        <v>1067</v>
      </c>
      <c r="H28" s="196">
        <v>815</v>
      </c>
      <c r="I28" s="196">
        <v>-187</v>
      </c>
    </row>
    <row r="29" spans="4:9" ht="15" customHeight="1">
      <c r="D29" s="219" t="s">
        <v>1047</v>
      </c>
      <c r="E29" s="196">
        <v>-128</v>
      </c>
      <c r="F29" s="529">
        <v>-170</v>
      </c>
      <c r="G29" s="219" t="s">
        <v>1068</v>
      </c>
      <c r="H29" s="196">
        <v>-128</v>
      </c>
      <c r="I29" s="196">
        <v>-170</v>
      </c>
    </row>
    <row r="30" spans="4:9" ht="15" customHeight="1" thickBot="1">
      <c r="D30" s="995" t="s">
        <v>1048</v>
      </c>
      <c r="E30" s="996">
        <v>4540</v>
      </c>
      <c r="F30" s="997">
        <v>3148</v>
      </c>
      <c r="G30" s="995" t="s">
        <v>1069</v>
      </c>
      <c r="H30" s="996">
        <v>4540</v>
      </c>
      <c r="I30" s="998">
        <v>3148</v>
      </c>
    </row>
    <row r="31" spans="4:9" ht="15" customHeight="1">
      <c r="D31" s="194" t="s">
        <v>821</v>
      </c>
      <c r="E31" s="213">
        <v>340</v>
      </c>
      <c r="F31" s="527">
        <v>322</v>
      </c>
      <c r="G31" s="194" t="s">
        <v>838</v>
      </c>
      <c r="H31" s="213">
        <v>340</v>
      </c>
      <c r="I31" s="213">
        <v>322</v>
      </c>
    </row>
    <row r="32" spans="4:9" ht="15" customHeight="1">
      <c r="D32" s="212" t="s">
        <v>822</v>
      </c>
      <c r="E32" s="198">
        <v>4200</v>
      </c>
      <c r="F32" s="528">
        <v>2826</v>
      </c>
      <c r="G32" s="212" t="s">
        <v>839</v>
      </c>
      <c r="H32" s="198">
        <v>4200</v>
      </c>
      <c r="I32" s="198">
        <v>2826</v>
      </c>
    </row>
    <row r="33" spans="4:9" ht="15" customHeight="1">
      <c r="D33" s="218"/>
      <c r="E33" s="218"/>
      <c r="F33" s="755"/>
      <c r="G33" s="218"/>
      <c r="H33" s="218"/>
      <c r="I33" s="218"/>
    </row>
    <row r="34" spans="4:9" ht="15" customHeight="1">
      <c r="D34" s="218"/>
      <c r="E34" s="218"/>
      <c r="F34" s="755"/>
      <c r="G34" s="218"/>
      <c r="H34" s="218"/>
      <c r="I34" s="218"/>
    </row>
    <row r="35" spans="4:9" ht="15" customHeight="1">
      <c r="D35" s="218"/>
      <c r="E35" s="218"/>
      <c r="F35" s="755"/>
      <c r="G35" s="218"/>
      <c r="H35" s="218"/>
      <c r="I35" s="218"/>
    </row>
    <row r="36" spans="4:9" s="134" customFormat="1" ht="15" customHeight="1">
      <c r="D36" s="1025" t="s">
        <v>1049</v>
      </c>
      <c r="E36" s="977"/>
      <c r="F36" s="969"/>
      <c r="G36" s="976" t="s">
        <v>1070</v>
      </c>
      <c r="H36" s="968"/>
      <c r="I36" s="188"/>
    </row>
    <row r="37" spans="4:9" ht="15" customHeight="1">
      <c r="D37" s="29" t="s">
        <v>357</v>
      </c>
      <c r="E37" s="505">
        <v>2025</v>
      </c>
      <c r="F37" s="975">
        <v>2024</v>
      </c>
      <c r="G37" s="29" t="s">
        <v>360</v>
      </c>
      <c r="H37" s="970">
        <v>2025</v>
      </c>
      <c r="I37" s="1277">
        <v>2024</v>
      </c>
    </row>
    <row r="38" spans="4:9" ht="15" customHeight="1">
      <c r="D38" s="195" t="s">
        <v>1050</v>
      </c>
      <c r="E38" s="189">
        <v>5.0999999999999997E-2</v>
      </c>
      <c r="F38" s="756">
        <v>5.6000000000000001E-2</v>
      </c>
      <c r="G38" s="195" t="s">
        <v>1071</v>
      </c>
      <c r="H38" s="189">
        <v>5.0999999999999997E-2</v>
      </c>
      <c r="I38" s="189">
        <v>5.6000000000000001E-2</v>
      </c>
    </row>
    <row r="39" spans="4:9" ht="15" customHeight="1">
      <c r="D39" s="195" t="s">
        <v>1051</v>
      </c>
      <c r="E39" s="189">
        <v>2.5000000000000001E-2</v>
      </c>
      <c r="F39" s="756">
        <v>2.5000000000000001E-2</v>
      </c>
      <c r="G39" s="195" t="s">
        <v>1072</v>
      </c>
      <c r="H39" s="189">
        <v>2.5000000000000001E-2</v>
      </c>
      <c r="I39" s="189">
        <v>2.5000000000000001E-2</v>
      </c>
    </row>
    <row r="40" spans="4:9" ht="15" customHeight="1">
      <c r="D40" s="195" t="s">
        <v>1052</v>
      </c>
      <c r="E40" s="189" t="s">
        <v>1053</v>
      </c>
      <c r="F40" s="757" t="s">
        <v>1054</v>
      </c>
      <c r="G40" s="195" t="s">
        <v>1073</v>
      </c>
      <c r="H40" s="189" t="s">
        <v>1053</v>
      </c>
      <c r="I40" s="197" t="s">
        <v>1054</v>
      </c>
    </row>
    <row r="41" spans="4:9" ht="15" customHeight="1">
      <c r="D41" s="195" t="s">
        <v>1055</v>
      </c>
      <c r="E41" s="189" t="s">
        <v>1056</v>
      </c>
      <c r="F41" s="756" t="s">
        <v>1057</v>
      </c>
      <c r="G41" s="195" t="s">
        <v>1074</v>
      </c>
      <c r="H41" s="189" t="s">
        <v>1056</v>
      </c>
      <c r="I41" s="189" t="s">
        <v>1057</v>
      </c>
    </row>
    <row r="42" spans="4:9" ht="15" customHeight="1" thickBot="1">
      <c r="D42" s="191" t="s">
        <v>1058</v>
      </c>
      <c r="E42" s="201">
        <v>38.857142857142854</v>
      </c>
      <c r="F42" s="758">
        <v>35.166666666666664</v>
      </c>
      <c r="G42" s="191" t="s">
        <v>1075</v>
      </c>
      <c r="H42" s="201">
        <v>38.857142857142854</v>
      </c>
      <c r="I42" s="201">
        <v>35.166666666666664</v>
      </c>
    </row>
    <row r="43" spans="4:9" ht="15" customHeight="1"/>
  </sheetData>
  <hyperlinks>
    <hyperlink ref="D7" location="'CFS FY''25 notes &gt;&gt;&gt;'!A1" display="&lt;&lt;&lt; Back to the Agenda" xr:uid="{1D7DC8FA-1E20-4413-A1C4-3001C27FE6CF}"/>
  </hyperlinks>
  <pageMargins left="0.7" right="0.7" top="0.75" bottom="0.75" header="0.3" footer="0.3"/>
  <pageSetup paperSize="9" scale="45" orientation="portrait" r:id="rId1"/>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2B04A3-EAB5-4763-8308-0A0ECC6D83D1}">
  <sheetPr codeName="Sheet44">
    <tabColor theme="6"/>
  </sheetPr>
  <dimension ref="D1:I29"/>
  <sheetViews>
    <sheetView showGridLines="0" zoomScale="55" zoomScaleNormal="55" workbookViewId="0">
      <pane ySplit="9" topLeftCell="A10" activePane="bottomLeft" state="frozen"/>
      <selection pane="bottomLeft" activeCell="G8" sqref="G8"/>
    </sheetView>
  </sheetViews>
  <sheetFormatPr defaultColWidth="8.5546875" defaultRowHeight="12"/>
  <cols>
    <col min="1" max="3" width="4.5546875" style="2" customWidth="1"/>
    <col min="4" max="4" width="65.5546875" style="2" customWidth="1"/>
    <col min="5" max="5" width="25.5546875" style="2" customWidth="1"/>
    <col min="6" max="6" width="25.5546875" style="416" customWidth="1"/>
    <col min="7" max="7" width="96.77734375" style="2" customWidth="1"/>
    <col min="8" max="8" width="15.77734375" style="2" customWidth="1"/>
    <col min="9" max="9" width="25.5546875" style="2" customWidth="1"/>
    <col min="10" max="16384" width="8.5546875" style="2"/>
  </cols>
  <sheetData>
    <row r="1" spans="4:9" ht="13.2">
      <c r="D1" s="11"/>
    </row>
    <row r="2" spans="4:9" ht="13.2">
      <c r="D2" s="658"/>
    </row>
    <row r="3" spans="4:9" ht="13.2">
      <c r="D3" s="658"/>
    </row>
    <row r="4" spans="4:9" ht="13.2">
      <c r="D4" s="658"/>
    </row>
    <row r="5" spans="4:9" ht="13.2">
      <c r="D5" s="658"/>
    </row>
    <row r="6" spans="4:9" ht="13.2">
      <c r="D6" s="658"/>
    </row>
    <row r="7" spans="4:9" ht="13.2">
      <c r="D7" s="659" t="s">
        <v>1989</v>
      </c>
    </row>
    <row r="8" spans="4:9">
      <c r="D8" s="27" t="s">
        <v>1779</v>
      </c>
      <c r="E8" s="28"/>
      <c r="F8" s="417"/>
      <c r="G8" s="27" t="s">
        <v>1926</v>
      </c>
      <c r="H8" s="28"/>
      <c r="I8" s="28"/>
    </row>
    <row r="9" spans="4:9">
      <c r="D9" s="29" t="s">
        <v>357</v>
      </c>
      <c r="E9" s="505" t="s">
        <v>604</v>
      </c>
      <c r="F9" s="971" t="s">
        <v>605</v>
      </c>
      <c r="G9" s="29" t="s">
        <v>360</v>
      </c>
      <c r="H9" s="970" t="s">
        <v>604</v>
      </c>
      <c r="I9" s="1271" t="s">
        <v>605</v>
      </c>
    </row>
    <row r="10" spans="4:9" ht="15" customHeight="1">
      <c r="D10" s="1004" t="s">
        <v>1076</v>
      </c>
      <c r="E10" s="1005">
        <v>232</v>
      </c>
      <c r="F10" s="1006">
        <v>307</v>
      </c>
      <c r="G10" s="1004" t="s">
        <v>1815</v>
      </c>
      <c r="H10" s="1005">
        <v>232</v>
      </c>
      <c r="I10" s="1007">
        <v>307</v>
      </c>
    </row>
    <row r="11" spans="4:9" ht="15" customHeight="1">
      <c r="D11" s="1029" t="s">
        <v>1077</v>
      </c>
      <c r="E11" s="1030">
        <v>1168</v>
      </c>
      <c r="F11" s="1031">
        <v>707</v>
      </c>
      <c r="G11" s="1029" t="s">
        <v>1816</v>
      </c>
      <c r="H11" s="1030">
        <v>1168</v>
      </c>
      <c r="I11" s="1030">
        <v>707</v>
      </c>
    </row>
    <row r="12" spans="4:9" ht="15" customHeight="1" thickBot="1">
      <c r="D12" s="180" t="s">
        <v>1078</v>
      </c>
      <c r="E12" s="181">
        <v>1400</v>
      </c>
      <c r="F12" s="526">
        <v>1014</v>
      </c>
      <c r="G12" s="180" t="s">
        <v>1817</v>
      </c>
      <c r="H12" s="181">
        <v>1400</v>
      </c>
      <c r="I12" s="182">
        <v>1014</v>
      </c>
    </row>
    <row r="13" spans="4:9" ht="15" customHeight="1">
      <c r="D13" s="1026"/>
      <c r="E13" s="1027"/>
      <c r="F13" s="1028"/>
      <c r="G13" s="1026"/>
      <c r="H13" s="1027"/>
      <c r="I13" s="1027"/>
    </row>
    <row r="14" spans="4:9" ht="15" customHeight="1">
      <c r="D14" s="195" t="s">
        <v>1079</v>
      </c>
      <c r="E14" s="196">
        <v>35496</v>
      </c>
      <c r="F14" s="529">
        <v>28945</v>
      </c>
      <c r="G14" s="195" t="s">
        <v>1818</v>
      </c>
      <c r="H14" s="196">
        <v>35496</v>
      </c>
      <c r="I14" s="196">
        <v>28945</v>
      </c>
    </row>
    <row r="15" spans="4:9" ht="15" customHeight="1">
      <c r="D15" s="195" t="s">
        <v>1080</v>
      </c>
      <c r="E15" s="196">
        <v>211</v>
      </c>
      <c r="F15" s="529">
        <v>126</v>
      </c>
      <c r="G15" s="195" t="s">
        <v>1819</v>
      </c>
      <c r="H15" s="196">
        <v>211</v>
      </c>
      <c r="I15" s="196">
        <v>126</v>
      </c>
    </row>
    <row r="16" spans="4:9" ht="15" customHeight="1">
      <c r="D16" s="195" t="s">
        <v>1081</v>
      </c>
      <c r="E16" s="196">
        <v>12308</v>
      </c>
      <c r="F16" s="529">
        <v>7933</v>
      </c>
      <c r="G16" s="195" t="s">
        <v>1820</v>
      </c>
      <c r="H16" s="196">
        <v>12308</v>
      </c>
      <c r="I16" s="196">
        <v>7933</v>
      </c>
    </row>
    <row r="17" spans="4:9" ht="15" customHeight="1">
      <c r="D17" s="183" t="s">
        <v>51</v>
      </c>
      <c r="E17" s="196">
        <v>2200</v>
      </c>
      <c r="F17" s="529">
        <v>1883</v>
      </c>
      <c r="G17" s="183" t="s">
        <v>12</v>
      </c>
      <c r="H17" s="196">
        <v>2200</v>
      </c>
      <c r="I17" s="196">
        <v>1883</v>
      </c>
    </row>
    <row r="18" spans="4:9" ht="15" customHeight="1" thickBot="1">
      <c r="D18" s="180" t="s">
        <v>1082</v>
      </c>
      <c r="E18" s="181">
        <v>50215</v>
      </c>
      <c r="F18" s="526">
        <v>38887</v>
      </c>
      <c r="G18" s="180" t="s">
        <v>1821</v>
      </c>
      <c r="H18" s="181">
        <v>50215</v>
      </c>
      <c r="I18" s="182">
        <v>38887</v>
      </c>
    </row>
    <row r="19" spans="4:9" ht="15" customHeight="1">
      <c r="D19" s="1032"/>
      <c r="E19" s="1033"/>
      <c r="F19" s="1034"/>
      <c r="G19" s="1032"/>
      <c r="H19" s="1033"/>
      <c r="I19" s="1033"/>
    </row>
    <row r="20" spans="4:9" ht="15" customHeight="1">
      <c r="D20" s="195" t="s">
        <v>821</v>
      </c>
      <c r="E20" s="196">
        <v>51383</v>
      </c>
      <c r="F20" s="529">
        <v>39594</v>
      </c>
      <c r="G20" s="195" t="s">
        <v>838</v>
      </c>
      <c r="H20" s="196">
        <v>51383</v>
      </c>
      <c r="I20" s="196">
        <v>39594</v>
      </c>
    </row>
    <row r="21" spans="4:9" ht="15" customHeight="1">
      <c r="D21" s="183" t="s">
        <v>822</v>
      </c>
      <c r="E21" s="196">
        <v>232</v>
      </c>
      <c r="F21" s="529">
        <v>307</v>
      </c>
      <c r="G21" s="183" t="s">
        <v>839</v>
      </c>
      <c r="H21" s="196">
        <v>232</v>
      </c>
      <c r="I21" s="196">
        <v>307</v>
      </c>
    </row>
    <row r="22" spans="4:9" ht="15" customHeight="1" thickBot="1">
      <c r="D22" s="180" t="s">
        <v>1083</v>
      </c>
      <c r="E22" s="181">
        <v>51615</v>
      </c>
      <c r="F22" s="526">
        <v>39901</v>
      </c>
      <c r="G22" s="180" t="s">
        <v>166</v>
      </c>
      <c r="H22" s="181">
        <v>51615</v>
      </c>
      <c r="I22" s="182">
        <v>39901</v>
      </c>
    </row>
    <row r="23" spans="4:9" ht="15" customHeight="1"/>
    <row r="24" spans="4:9" ht="15" customHeight="1"/>
    <row r="25" spans="4:9" ht="15" customHeight="1"/>
    <row r="26" spans="4:9" ht="15" customHeight="1"/>
    <row r="27" spans="4:9" ht="15" customHeight="1"/>
    <row r="28" spans="4:9" ht="15" customHeight="1"/>
    <row r="29" spans="4:9" ht="15" customHeight="1"/>
  </sheetData>
  <hyperlinks>
    <hyperlink ref="D7" location="'CFS FY''25 notes &gt;&gt;&gt;'!A1" display="&lt;&lt;&lt; Back to the Agenda" xr:uid="{FBECC8D5-90B2-4008-91D1-CFEB0173A157}"/>
  </hyperlinks>
  <pageMargins left="0.7" right="0.7" top="0.75" bottom="0.75" header="0.3" footer="0.3"/>
  <pageSetup paperSize="9" scale="45" orientation="portrait" r:id="rId1"/>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D166FE-488E-42D1-B455-06D2ACE78D1F}">
  <sheetPr codeName="Sheet45">
    <tabColor theme="6"/>
  </sheetPr>
  <dimension ref="D1:I35"/>
  <sheetViews>
    <sheetView showGridLines="0" zoomScale="70" zoomScaleNormal="70" workbookViewId="0">
      <pane ySplit="9" topLeftCell="A10" activePane="bottomLeft" state="frozen"/>
      <selection pane="bottomLeft" activeCell="D7" sqref="D7"/>
    </sheetView>
  </sheetViews>
  <sheetFormatPr defaultColWidth="8.5546875" defaultRowHeight="12"/>
  <cols>
    <col min="1" max="3" width="4.5546875" style="2" customWidth="1"/>
    <col min="4" max="4" width="51.5546875" style="2" bestFit="1" customWidth="1"/>
    <col min="5" max="5" width="25.5546875" style="2" customWidth="1"/>
    <col min="6" max="6" width="25.5546875" style="416" customWidth="1"/>
    <col min="7" max="7" width="56.77734375" style="2" customWidth="1"/>
    <col min="8" max="8" width="21.77734375" style="2" customWidth="1"/>
    <col min="9" max="9" width="25.5546875" style="2" customWidth="1"/>
    <col min="10" max="16384" width="8.5546875" style="2"/>
  </cols>
  <sheetData>
    <row r="1" spans="4:9" ht="13.2">
      <c r="D1" s="11"/>
    </row>
    <row r="2" spans="4:9" ht="13.2">
      <c r="D2" s="658"/>
    </row>
    <row r="3" spans="4:9" ht="13.2">
      <c r="D3" s="658"/>
    </row>
    <row r="4" spans="4:9" ht="13.2">
      <c r="D4" s="658"/>
    </row>
    <row r="5" spans="4:9" ht="13.2">
      <c r="D5" s="658"/>
    </row>
    <row r="6" spans="4:9" ht="13.2">
      <c r="D6" s="658"/>
    </row>
    <row r="7" spans="4:9" ht="13.2">
      <c r="D7" s="659" t="s">
        <v>1989</v>
      </c>
    </row>
    <row r="8" spans="4:9">
      <c r="D8" s="27" t="s">
        <v>1779</v>
      </c>
      <c r="E8" s="594"/>
      <c r="F8" s="591"/>
      <c r="G8" s="27" t="s">
        <v>1926</v>
      </c>
      <c r="H8" s="594"/>
      <c r="I8" s="594"/>
    </row>
    <row r="9" spans="4:9">
      <c r="D9" s="1037" t="s">
        <v>357</v>
      </c>
      <c r="E9" s="1035" t="s">
        <v>604</v>
      </c>
      <c r="F9" s="1036" t="s">
        <v>605</v>
      </c>
      <c r="G9" s="1037" t="s">
        <v>360</v>
      </c>
      <c r="H9" s="1038" t="s">
        <v>604</v>
      </c>
      <c r="I9" s="1287" t="s">
        <v>605</v>
      </c>
    </row>
    <row r="10" spans="4:9" s="134" customFormat="1" ht="15" customHeight="1">
      <c r="D10" s="1000" t="s">
        <v>1084</v>
      </c>
      <c r="E10" s="1001">
        <v>27931</v>
      </c>
      <c r="F10" s="1002">
        <v>18788</v>
      </c>
      <c r="G10" s="1000" t="s">
        <v>1088</v>
      </c>
      <c r="H10" s="1001">
        <v>27931</v>
      </c>
      <c r="I10" s="1003">
        <v>18788</v>
      </c>
    </row>
    <row r="11" spans="4:9" ht="15" customHeight="1">
      <c r="D11" s="195" t="s">
        <v>1085</v>
      </c>
      <c r="E11" s="217">
        <v>455517</v>
      </c>
      <c r="F11" s="759">
        <v>336544</v>
      </c>
      <c r="G11" s="195" t="s">
        <v>1089</v>
      </c>
      <c r="H11" s="217">
        <v>455517</v>
      </c>
      <c r="I11" s="217">
        <v>336544</v>
      </c>
    </row>
    <row r="12" spans="4:9" ht="15" customHeight="1">
      <c r="D12" s="183" t="s">
        <v>1086</v>
      </c>
      <c r="E12" s="217">
        <v>-453577</v>
      </c>
      <c r="F12" s="759">
        <v>-325023</v>
      </c>
      <c r="G12" s="183" t="s">
        <v>1090</v>
      </c>
      <c r="H12" s="217">
        <v>-453577</v>
      </c>
      <c r="I12" s="217">
        <v>-325023</v>
      </c>
    </row>
    <row r="13" spans="4:9" ht="15" customHeight="1">
      <c r="D13" s="183" t="s">
        <v>890</v>
      </c>
      <c r="E13" s="217">
        <v>0</v>
      </c>
      <c r="F13" s="759">
        <v>-2378</v>
      </c>
      <c r="G13" s="183" t="s">
        <v>901</v>
      </c>
      <c r="H13" s="217">
        <v>0</v>
      </c>
      <c r="I13" s="217">
        <v>-2378</v>
      </c>
    </row>
    <row r="14" spans="4:9" ht="15" customHeight="1" thickBot="1">
      <c r="D14" s="180" t="s">
        <v>1087</v>
      </c>
      <c r="E14" s="181">
        <v>29871</v>
      </c>
      <c r="F14" s="526">
        <v>27931</v>
      </c>
      <c r="G14" s="180" t="s">
        <v>1091</v>
      </c>
      <c r="H14" s="181">
        <v>29871</v>
      </c>
      <c r="I14" s="182">
        <v>27931</v>
      </c>
    </row>
    <row r="15" spans="4:9" ht="15" customHeight="1"/>
    <row r="16" spans="4:9"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ht="15" customHeight="1"/>
    <row r="34" ht="15" customHeight="1"/>
    <row r="35" ht="15" customHeight="1"/>
  </sheetData>
  <hyperlinks>
    <hyperlink ref="D7" location="'CFS FY''25 notes &gt;&gt;&gt;'!A1" display="&lt;&lt;&lt; Back to the Agenda" xr:uid="{6DC91EA0-8179-4FA5-A920-4A8F1FB08249}"/>
  </hyperlinks>
  <pageMargins left="0.7" right="0.7" top="0.75" bottom="0.75" header="0.3" footer="0.3"/>
  <pageSetup paperSize="9" scale="45" orientation="portrait" r:id="rId1"/>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17CC1B-0E71-42E3-A8C7-8039FB1E2142}">
  <sheetPr codeName="Sheet46">
    <tabColor theme="6"/>
  </sheetPr>
  <dimension ref="D1:I32"/>
  <sheetViews>
    <sheetView showGridLines="0" zoomScale="70" zoomScaleNormal="70" workbookViewId="0">
      <pane ySplit="9" topLeftCell="A19" activePane="bottomLeft" state="frozen"/>
      <selection pane="bottomLeft" activeCell="H29" sqref="H29"/>
    </sheetView>
  </sheetViews>
  <sheetFormatPr defaultColWidth="8.5546875" defaultRowHeight="12"/>
  <cols>
    <col min="1" max="3" width="4.5546875" style="2" customWidth="1"/>
    <col min="4" max="4" width="60.5546875" style="2" bestFit="1" customWidth="1"/>
    <col min="5" max="5" width="25.5546875" style="2" customWidth="1"/>
    <col min="6" max="6" width="25.5546875" style="416" customWidth="1"/>
    <col min="7" max="7" width="56.44140625" style="2" customWidth="1"/>
    <col min="8" max="8" width="23.21875" style="2" customWidth="1"/>
    <col min="9" max="9" width="25.5546875" style="2" customWidth="1"/>
    <col min="10" max="16384" width="8.5546875" style="2"/>
  </cols>
  <sheetData>
    <row r="1" spans="4:9" ht="13.2">
      <c r="D1" s="11"/>
    </row>
    <row r="2" spans="4:9" ht="13.2">
      <c r="D2" s="658"/>
    </row>
    <row r="3" spans="4:9" ht="13.2">
      <c r="D3" s="658"/>
    </row>
    <row r="4" spans="4:9" ht="13.2">
      <c r="D4" s="658"/>
    </row>
    <row r="5" spans="4:9" ht="13.2">
      <c r="D5" s="658"/>
    </row>
    <row r="6" spans="4:9" ht="13.2">
      <c r="D6" s="658"/>
    </row>
    <row r="7" spans="4:9" ht="13.2">
      <c r="D7" s="659" t="s">
        <v>1989</v>
      </c>
    </row>
    <row r="8" spans="4:9">
      <c r="D8" s="27" t="s">
        <v>1779</v>
      </c>
      <c r="E8" s="594"/>
      <c r="F8" s="591"/>
      <c r="G8" s="27" t="s">
        <v>1926</v>
      </c>
      <c r="H8" s="594"/>
      <c r="I8" s="594"/>
    </row>
    <row r="9" spans="4:9">
      <c r="D9" s="1037" t="s">
        <v>357</v>
      </c>
      <c r="E9" s="1035" t="s">
        <v>604</v>
      </c>
      <c r="F9" s="1036" t="s">
        <v>605</v>
      </c>
      <c r="G9" s="1037" t="s">
        <v>360</v>
      </c>
      <c r="H9" s="1038" t="s">
        <v>604</v>
      </c>
      <c r="I9" s="1287" t="s">
        <v>605</v>
      </c>
    </row>
    <row r="10" spans="4:9" ht="15" customHeight="1">
      <c r="D10" s="1000" t="s">
        <v>1092</v>
      </c>
      <c r="E10" s="1001">
        <v>653</v>
      </c>
      <c r="F10" s="1002">
        <v>2846</v>
      </c>
      <c r="G10" s="1000" t="s">
        <v>1106</v>
      </c>
      <c r="H10" s="1001">
        <v>653</v>
      </c>
      <c r="I10" s="1003">
        <v>2846</v>
      </c>
    </row>
    <row r="11" spans="4:9" ht="15" customHeight="1">
      <c r="D11" s="183" t="s">
        <v>888</v>
      </c>
      <c r="E11" s="196">
        <v>1619</v>
      </c>
      <c r="F11" s="529">
        <v>2336</v>
      </c>
      <c r="G11" s="183" t="s">
        <v>899</v>
      </c>
      <c r="H11" s="196">
        <v>1619</v>
      </c>
      <c r="I11" s="196">
        <v>2336</v>
      </c>
    </row>
    <row r="12" spans="4:9" ht="15" customHeight="1">
      <c r="D12" s="183" t="s">
        <v>889</v>
      </c>
      <c r="E12" s="196">
        <v>-295</v>
      </c>
      <c r="F12" s="529">
        <v>-2075</v>
      </c>
      <c r="G12" s="183" t="s">
        <v>900</v>
      </c>
      <c r="H12" s="196">
        <v>-295</v>
      </c>
      <c r="I12" s="196">
        <v>-2075</v>
      </c>
    </row>
    <row r="13" spans="4:9" ht="15" customHeight="1">
      <c r="D13" s="183" t="s">
        <v>890</v>
      </c>
      <c r="E13" s="196">
        <v>-129</v>
      </c>
      <c r="F13" s="529">
        <v>-2454</v>
      </c>
      <c r="G13" s="183" t="s">
        <v>901</v>
      </c>
      <c r="H13" s="196">
        <v>-129</v>
      </c>
      <c r="I13" s="196">
        <v>-2454</v>
      </c>
    </row>
    <row r="14" spans="4:9" ht="15" customHeight="1" thickBot="1">
      <c r="D14" s="180" t="s">
        <v>1093</v>
      </c>
      <c r="E14" s="181">
        <v>1848</v>
      </c>
      <c r="F14" s="526">
        <v>653</v>
      </c>
      <c r="G14" s="180" t="s">
        <v>1107</v>
      </c>
      <c r="H14" s="181">
        <v>1848</v>
      </c>
      <c r="I14" s="182">
        <v>653</v>
      </c>
    </row>
    <row r="15" spans="4:9" ht="15" customHeight="1">
      <c r="D15" s="194" t="s">
        <v>821</v>
      </c>
      <c r="E15" s="210">
        <v>1848</v>
      </c>
      <c r="F15" s="531">
        <v>653</v>
      </c>
      <c r="G15" s="194" t="s">
        <v>838</v>
      </c>
      <c r="H15" s="210">
        <v>1848</v>
      </c>
      <c r="I15" s="210">
        <v>653</v>
      </c>
    </row>
    <row r="16" spans="4:9" ht="15" customHeight="1">
      <c r="D16" s="212" t="s">
        <v>822</v>
      </c>
      <c r="E16" s="231">
        <v>0</v>
      </c>
      <c r="F16" s="1039">
        <v>0</v>
      </c>
      <c r="G16" s="212" t="s">
        <v>839</v>
      </c>
      <c r="H16" s="231">
        <v>0</v>
      </c>
      <c r="I16" s="231">
        <v>0</v>
      </c>
    </row>
    <row r="17" spans="4:9" ht="15" customHeight="1">
      <c r="D17" s="199"/>
      <c r="E17" s="207"/>
      <c r="F17" s="532"/>
      <c r="G17" s="199"/>
      <c r="H17" s="207"/>
      <c r="I17" s="207"/>
    </row>
    <row r="18" spans="4:9" ht="15" customHeight="1">
      <c r="D18" s="199"/>
      <c r="E18" s="207"/>
      <c r="F18" s="532"/>
      <c r="G18" s="199"/>
      <c r="H18" s="207"/>
      <c r="I18" s="207"/>
    </row>
    <row r="19" spans="4:9" s="134" customFormat="1" ht="15" customHeight="1">
      <c r="D19" s="1041" t="s">
        <v>1094</v>
      </c>
      <c r="E19" s="1042"/>
      <c r="F19" s="1043"/>
      <c r="G19" s="1044" t="s">
        <v>1108</v>
      </c>
      <c r="H19" s="1045"/>
      <c r="I19" s="1046"/>
    </row>
    <row r="20" spans="4:9" ht="15" customHeight="1">
      <c r="D20" s="1037" t="s">
        <v>357</v>
      </c>
      <c r="E20" s="1035">
        <v>2025</v>
      </c>
      <c r="F20" s="1040">
        <v>2024</v>
      </c>
      <c r="G20" s="1037" t="s">
        <v>360</v>
      </c>
      <c r="H20" s="1038">
        <v>2025</v>
      </c>
      <c r="I20" s="1288">
        <v>2024</v>
      </c>
    </row>
    <row r="21" spans="4:9" ht="15" customHeight="1">
      <c r="D21" s="1016" t="s">
        <v>1095</v>
      </c>
      <c r="E21" s="1017"/>
      <c r="F21" s="1018"/>
      <c r="G21" s="1016" t="s">
        <v>1109</v>
      </c>
      <c r="H21" s="1017"/>
      <c r="I21" s="1019"/>
    </row>
    <row r="22" spans="4:9" ht="15" customHeight="1">
      <c r="D22" s="621" t="s">
        <v>1096</v>
      </c>
      <c r="E22" s="256">
        <v>10</v>
      </c>
      <c r="F22" s="732">
        <v>15</v>
      </c>
      <c r="G22" s="621" t="s">
        <v>1110</v>
      </c>
      <c r="H22" s="256">
        <v>10</v>
      </c>
      <c r="I22" s="256">
        <v>15</v>
      </c>
    </row>
    <row r="23" spans="4:9" ht="15" customHeight="1">
      <c r="D23" s="621" t="s">
        <v>1097</v>
      </c>
      <c r="E23" s="256" t="s">
        <v>1098</v>
      </c>
      <c r="F23" s="732" t="s">
        <v>1099</v>
      </c>
      <c r="G23" s="621" t="s">
        <v>1111</v>
      </c>
      <c r="H23" s="256" t="s">
        <v>1098</v>
      </c>
      <c r="I23" s="256" t="s">
        <v>1099</v>
      </c>
    </row>
    <row r="24" spans="4:9" ht="15" customHeight="1" thickBot="1">
      <c r="D24" s="995" t="s">
        <v>1100</v>
      </c>
      <c r="E24" s="996">
        <v>1370</v>
      </c>
      <c r="F24" s="997">
        <v>653</v>
      </c>
      <c r="G24" s="995" t="s">
        <v>1112</v>
      </c>
      <c r="H24" s="996">
        <v>1370</v>
      </c>
      <c r="I24" s="998">
        <v>653</v>
      </c>
    </row>
    <row r="25" spans="4:9" ht="15" customHeight="1">
      <c r="D25" s="1047" t="s">
        <v>1101</v>
      </c>
      <c r="E25" s="1048"/>
      <c r="F25" s="1049"/>
      <c r="G25" s="1047" t="s">
        <v>1113</v>
      </c>
      <c r="H25" s="1048"/>
      <c r="I25" s="1050"/>
    </row>
    <row r="26" spans="4:9" ht="15" customHeight="1">
      <c r="D26" s="621" t="s">
        <v>1102</v>
      </c>
      <c r="E26" s="256">
        <v>18</v>
      </c>
      <c r="F26" s="732">
        <v>16</v>
      </c>
      <c r="G26" s="621" t="s">
        <v>1110</v>
      </c>
      <c r="H26" s="256">
        <v>18</v>
      </c>
      <c r="I26" s="256">
        <v>16</v>
      </c>
    </row>
    <row r="27" spans="4:9" ht="15" customHeight="1">
      <c r="D27" s="621" t="s">
        <v>1097</v>
      </c>
      <c r="E27" s="256" t="s">
        <v>1103</v>
      </c>
      <c r="F27" s="732" t="s">
        <v>1104</v>
      </c>
      <c r="G27" s="621" t="s">
        <v>1111</v>
      </c>
      <c r="H27" s="256" t="s">
        <v>1103</v>
      </c>
      <c r="I27" s="256" t="s">
        <v>1104</v>
      </c>
    </row>
    <row r="28" spans="4:9" ht="15" customHeight="1" thickBot="1">
      <c r="D28" s="995" t="s">
        <v>1105</v>
      </c>
      <c r="E28" s="996">
        <v>3127</v>
      </c>
      <c r="F28" s="997">
        <v>3191</v>
      </c>
      <c r="G28" s="995" t="s">
        <v>1114</v>
      </c>
      <c r="H28" s="996">
        <v>3127</v>
      </c>
      <c r="I28" s="998">
        <v>3191</v>
      </c>
    </row>
    <row r="29" spans="4:9" ht="15" customHeight="1"/>
    <row r="30" spans="4:9" ht="15" customHeight="1"/>
    <row r="31" spans="4:9" ht="15" customHeight="1"/>
    <row r="32" spans="4:9" ht="15" customHeight="1"/>
  </sheetData>
  <hyperlinks>
    <hyperlink ref="D7" location="'CFS FY''25 notes &gt;&gt;&gt;'!A1" display="&lt;&lt;&lt; Back to the Agenda" xr:uid="{C1D4D290-91A2-4578-A3C0-21165C4D2517}"/>
  </hyperlinks>
  <pageMargins left="0.7" right="0.7" top="0.75" bottom="0.75" header="0.3" footer="0.3"/>
  <pageSetup paperSize="9" scale="45" orientation="portrait" r:id="rId1"/>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F9FA8B-61F2-435C-8FF2-5B7258314B0F}">
  <sheetPr codeName="Sheet47">
    <tabColor theme="6"/>
  </sheetPr>
  <dimension ref="D1:I35"/>
  <sheetViews>
    <sheetView showGridLines="0" zoomScale="70" zoomScaleNormal="70" workbookViewId="0">
      <pane ySplit="9" topLeftCell="A10" activePane="bottomLeft" state="frozen"/>
      <selection pane="bottomLeft" activeCell="F23" sqref="F23"/>
    </sheetView>
  </sheetViews>
  <sheetFormatPr defaultColWidth="8.5546875" defaultRowHeight="12"/>
  <cols>
    <col min="1" max="3" width="4.5546875" style="2" customWidth="1"/>
    <col min="4" max="4" width="60.5546875" style="2" bestFit="1" customWidth="1"/>
    <col min="5" max="5" width="25.5546875" style="2" customWidth="1"/>
    <col min="6" max="6" width="25.5546875" style="416" customWidth="1"/>
    <col min="7" max="7" width="56.44140625" style="2" customWidth="1"/>
    <col min="8" max="8" width="23.21875" style="2" customWidth="1"/>
    <col min="9" max="9" width="25.5546875" style="2" customWidth="1"/>
    <col min="10" max="16384" width="8.5546875" style="2"/>
  </cols>
  <sheetData>
    <row r="1" spans="4:9" ht="13.2">
      <c r="D1" s="11"/>
    </row>
    <row r="2" spans="4:9" ht="13.2">
      <c r="D2" s="658"/>
    </row>
    <row r="3" spans="4:9" ht="13.2">
      <c r="D3" s="658"/>
    </row>
    <row r="4" spans="4:9" ht="13.2">
      <c r="D4" s="658"/>
    </row>
    <row r="5" spans="4:9" ht="13.2">
      <c r="D5" s="658"/>
    </row>
    <row r="6" spans="4:9" ht="13.2">
      <c r="D6" s="658"/>
    </row>
    <row r="7" spans="4:9" ht="13.2">
      <c r="D7" s="659" t="s">
        <v>1989</v>
      </c>
    </row>
    <row r="8" spans="4:9">
      <c r="D8" s="592" t="s">
        <v>1779</v>
      </c>
      <c r="E8" s="594"/>
      <c r="F8" s="591"/>
      <c r="G8" s="592" t="s">
        <v>1926</v>
      </c>
      <c r="H8" s="594"/>
      <c r="I8" s="594"/>
    </row>
    <row r="9" spans="4:9">
      <c r="D9" s="1037" t="s">
        <v>357</v>
      </c>
      <c r="E9" s="1035" t="s">
        <v>604</v>
      </c>
      <c r="F9" s="1036" t="s">
        <v>605</v>
      </c>
      <c r="G9" s="1037" t="s">
        <v>360</v>
      </c>
      <c r="H9" s="1038" t="s">
        <v>604</v>
      </c>
      <c r="I9" s="1287" t="s">
        <v>605</v>
      </c>
    </row>
    <row r="10" spans="4:9" ht="15" customHeight="1">
      <c r="D10" s="1004" t="s">
        <v>148</v>
      </c>
      <c r="E10" s="1007">
        <v>4147670</v>
      </c>
      <c r="F10" s="1006">
        <v>4548816</v>
      </c>
      <c r="G10" s="1004" t="s">
        <v>1125</v>
      </c>
      <c r="H10" s="1007">
        <v>4147670</v>
      </c>
      <c r="I10" s="1007">
        <v>4548816</v>
      </c>
    </row>
    <row r="11" spans="4:9" ht="15" customHeight="1">
      <c r="D11" s="212" t="s">
        <v>479</v>
      </c>
      <c r="E11" s="198">
        <v>3133142</v>
      </c>
      <c r="F11" s="528">
        <v>4531137</v>
      </c>
      <c r="G11" s="212" t="s">
        <v>1126</v>
      </c>
      <c r="H11" s="198">
        <v>3133142</v>
      </c>
      <c r="I11" s="198">
        <v>4531137</v>
      </c>
    </row>
    <row r="12" spans="4:9" ht="15" customHeight="1">
      <c r="D12" s="212" t="s">
        <v>478</v>
      </c>
      <c r="E12" s="198">
        <v>1000948</v>
      </c>
      <c r="F12" s="528">
        <v>0</v>
      </c>
      <c r="G12" s="212" t="s">
        <v>1127</v>
      </c>
      <c r="H12" s="198">
        <v>1000948</v>
      </c>
      <c r="I12" s="198">
        <v>0</v>
      </c>
    </row>
    <row r="13" spans="4:9" ht="15" customHeight="1">
      <c r="D13" s="212" t="s">
        <v>477</v>
      </c>
      <c r="E13" s="198">
        <v>13580</v>
      </c>
      <c r="F13" s="528">
        <v>17679</v>
      </c>
      <c r="G13" s="212" t="s">
        <v>491</v>
      </c>
      <c r="H13" s="198">
        <v>13580</v>
      </c>
      <c r="I13" s="198">
        <v>17679</v>
      </c>
    </row>
    <row r="14" spans="4:9" ht="15" customHeight="1">
      <c r="D14" s="183" t="s">
        <v>150</v>
      </c>
      <c r="E14" s="196">
        <v>5301400</v>
      </c>
      <c r="F14" s="529">
        <v>4854647</v>
      </c>
      <c r="G14" s="183" t="s">
        <v>8</v>
      </c>
      <c r="H14" s="196">
        <v>5301400</v>
      </c>
      <c r="I14" s="196">
        <v>4854647</v>
      </c>
    </row>
    <row r="15" spans="4:9" ht="15" customHeight="1">
      <c r="D15" s="183" t="s">
        <v>1118</v>
      </c>
      <c r="E15" s="196">
        <v>-1078992</v>
      </c>
      <c r="F15" s="529">
        <v>-749578</v>
      </c>
      <c r="G15" s="183" t="s">
        <v>1128</v>
      </c>
      <c r="H15" s="196">
        <v>-1078992</v>
      </c>
      <c r="I15" s="196">
        <v>-749578</v>
      </c>
    </row>
    <row r="16" spans="4:9" ht="15" customHeight="1" thickBot="1">
      <c r="D16" s="995" t="s">
        <v>1120</v>
      </c>
      <c r="E16" s="998">
        <v>8370078</v>
      </c>
      <c r="F16" s="997">
        <v>8653885</v>
      </c>
      <c r="G16" s="995" t="s">
        <v>7</v>
      </c>
      <c r="H16" s="998">
        <v>8370078</v>
      </c>
      <c r="I16" s="998">
        <v>8653885</v>
      </c>
    </row>
    <row r="17" spans="4:9" ht="15" customHeight="1">
      <c r="D17" s="1016"/>
      <c r="E17" s="1019"/>
      <c r="F17" s="1018"/>
      <c r="G17" s="1016"/>
      <c r="H17" s="1019"/>
      <c r="I17" s="1019"/>
    </row>
    <row r="18" spans="4:9" ht="15" customHeight="1">
      <c r="D18" s="1054" t="s">
        <v>1121</v>
      </c>
      <c r="E18" s="224">
        <v>2493708</v>
      </c>
      <c r="F18" s="754">
        <v>1388894</v>
      </c>
      <c r="G18" s="1054" t="s">
        <v>1129</v>
      </c>
      <c r="H18" s="224">
        <v>2493708</v>
      </c>
      <c r="I18" s="224">
        <v>1388894</v>
      </c>
    </row>
    <row r="19" spans="4:9" ht="15" customHeight="1" thickBot="1">
      <c r="D19" s="180" t="s">
        <v>1123</v>
      </c>
      <c r="E19" s="182">
        <v>10863786</v>
      </c>
      <c r="F19" s="526">
        <v>10042779</v>
      </c>
      <c r="G19" s="180" t="s">
        <v>1130</v>
      </c>
      <c r="H19" s="182">
        <v>10863786</v>
      </c>
      <c r="I19" s="182">
        <v>10042779</v>
      </c>
    </row>
    <row r="20" spans="4:9" ht="15" customHeight="1" thickBot="1">
      <c r="D20" s="228" t="s">
        <v>1124</v>
      </c>
      <c r="E20" s="200">
        <v>0.77045681864499171</v>
      </c>
      <c r="F20" s="530">
        <v>0.86170230985888563</v>
      </c>
      <c r="G20" s="228" t="s">
        <v>1131</v>
      </c>
      <c r="H20" s="200">
        <v>0.77045681864499171</v>
      </c>
      <c r="I20" s="200">
        <v>0.86170230985888563</v>
      </c>
    </row>
    <row r="21" spans="4:9" ht="15" customHeight="1"/>
    <row r="22" spans="4:9" ht="15" customHeight="1">
      <c r="D22" s="183"/>
      <c r="G22" s="183"/>
    </row>
    <row r="23" spans="4:9" ht="15" customHeight="1"/>
    <row r="24" spans="4:9" ht="15" customHeight="1"/>
    <row r="25" spans="4:9" ht="15" customHeight="1"/>
    <row r="26" spans="4:9" ht="15" customHeight="1"/>
    <row r="27" spans="4:9" ht="15" customHeight="1"/>
    <row r="28" spans="4:9" ht="15" customHeight="1"/>
    <row r="29" spans="4:9" ht="15" customHeight="1"/>
    <row r="30" spans="4:9" ht="15" customHeight="1"/>
    <row r="31" spans="4:9" ht="15" customHeight="1"/>
    <row r="32" spans="4:9" ht="15" customHeight="1"/>
    <row r="33" ht="15" customHeight="1"/>
    <row r="34" ht="15" customHeight="1"/>
    <row r="35" ht="15" customHeight="1"/>
  </sheetData>
  <hyperlinks>
    <hyperlink ref="D7" location="'CFS FY''25 notes &gt;&gt;&gt;'!A1" display="&lt;&lt;&lt; Back to the Agenda" xr:uid="{54650C4E-6EE9-4717-A226-C8E76151D036}"/>
  </hyperlinks>
  <pageMargins left="0.7" right="0.7" top="0.75" bottom="0.75" header="0.3" footer="0.3"/>
  <pageSetup paperSize="9" scale="45" orientation="portrait" r:id="rId1"/>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D0BCF0-6193-4A4C-9C13-4C8A27AE84D3}">
  <sheetPr codeName="Sheet48">
    <tabColor theme="6"/>
  </sheetPr>
  <dimension ref="D1:M25"/>
  <sheetViews>
    <sheetView showGridLines="0" topLeftCell="F1" zoomScale="25" zoomScaleNormal="25" workbookViewId="0">
      <pane ySplit="9" topLeftCell="A10" activePane="bottomLeft" state="frozen"/>
      <selection activeCell="F1" sqref="F1"/>
      <selection pane="bottomLeft" activeCell="F87" sqref="F87"/>
    </sheetView>
  </sheetViews>
  <sheetFormatPr defaultColWidth="8.5546875" defaultRowHeight="12"/>
  <cols>
    <col min="1" max="3" width="4.5546875" style="2" customWidth="1"/>
    <col min="4" max="4" width="33.33203125" style="2" bestFit="1" customWidth="1"/>
    <col min="5" max="5" width="15.88671875" style="2" bestFit="1" customWidth="1"/>
    <col min="6" max="6" width="30.6640625" style="2" customWidth="1"/>
    <col min="7" max="7" width="20.77734375" style="2" customWidth="1"/>
    <col min="8" max="8" width="20.77734375" style="416" customWidth="1"/>
    <col min="9" max="9" width="43.77734375" style="2" customWidth="1"/>
    <col min="10" max="11" width="30.6640625" style="2" customWidth="1"/>
    <col min="12" max="12" width="11.5546875" style="2" bestFit="1" customWidth="1"/>
    <col min="13" max="13" width="28.21875" style="2" bestFit="1" customWidth="1"/>
    <col min="14" max="16384" width="8.5546875" style="2"/>
  </cols>
  <sheetData>
    <row r="1" spans="4:13" ht="13.2">
      <c r="D1" s="11"/>
    </row>
    <row r="2" spans="4:13" ht="13.2">
      <c r="D2" s="658"/>
    </row>
    <row r="3" spans="4:13" ht="13.2">
      <c r="D3" s="658"/>
    </row>
    <row r="4" spans="4:13" ht="13.2">
      <c r="D4" s="658"/>
    </row>
    <row r="5" spans="4:13" ht="13.2">
      <c r="D5" s="658"/>
    </row>
    <row r="6" spans="4:13" ht="13.2">
      <c r="D6" s="658"/>
    </row>
    <row r="7" spans="4:13" ht="13.2">
      <c r="D7" s="659" t="s">
        <v>1989</v>
      </c>
    </row>
    <row r="8" spans="4:13">
      <c r="D8" s="592" t="s">
        <v>1808</v>
      </c>
      <c r="E8" s="594"/>
      <c r="F8" s="594"/>
      <c r="G8" s="594"/>
      <c r="H8" s="591"/>
      <c r="I8" s="27" t="s">
        <v>1746</v>
      </c>
      <c r="J8" s="594"/>
      <c r="K8" s="591"/>
      <c r="L8" s="594"/>
      <c r="M8" s="594"/>
    </row>
    <row r="9" spans="4:13" ht="15" customHeight="1">
      <c r="D9" s="1059" t="s">
        <v>2132</v>
      </c>
      <c r="E9" s="209">
        <v>46022</v>
      </c>
      <c r="F9" s="1066"/>
      <c r="G9" s="1055">
        <v>45657</v>
      </c>
      <c r="H9" s="1058"/>
      <c r="I9" s="1059" t="s">
        <v>2133</v>
      </c>
      <c r="J9" s="209" t="s">
        <v>604</v>
      </c>
      <c r="K9" s="223"/>
      <c r="L9" s="1055">
        <v>45657</v>
      </c>
      <c r="M9" s="1058"/>
    </row>
    <row r="10" spans="4:13" s="1065" customFormat="1" ht="26.55" customHeight="1" thickBot="1">
      <c r="D10" s="1060" t="s">
        <v>1132</v>
      </c>
      <c r="E10" s="1061" t="s">
        <v>1133</v>
      </c>
      <c r="F10" s="1062" t="s">
        <v>1841</v>
      </c>
      <c r="G10" s="1063" t="s">
        <v>1133</v>
      </c>
      <c r="H10" s="1064" t="s">
        <v>1841</v>
      </c>
      <c r="I10" s="1060" t="s">
        <v>1137</v>
      </c>
      <c r="J10" s="1062" t="s">
        <v>1138</v>
      </c>
      <c r="K10" s="1062" t="s">
        <v>1842</v>
      </c>
      <c r="L10" s="1063" t="s">
        <v>1138</v>
      </c>
      <c r="M10" s="1063" t="s">
        <v>1842</v>
      </c>
    </row>
    <row r="11" spans="4:13" ht="15" customHeight="1">
      <c r="D11" s="227" t="s">
        <v>1134</v>
      </c>
      <c r="E11" s="204">
        <v>377364050</v>
      </c>
      <c r="F11" s="190">
        <v>0.37619999999999998</v>
      </c>
      <c r="G11" s="1056">
        <v>451368993</v>
      </c>
      <c r="H11" s="1057">
        <v>0.45140000000000002</v>
      </c>
      <c r="I11" s="227" t="s">
        <v>1134</v>
      </c>
      <c r="J11" s="204">
        <v>377364050</v>
      </c>
      <c r="K11" s="190">
        <v>0.37619999999999998</v>
      </c>
      <c r="L11" s="1056">
        <v>451368993</v>
      </c>
      <c r="M11" s="1067">
        <v>0.45140000000000002</v>
      </c>
    </row>
    <row r="12" spans="4:13" ht="15" customHeight="1">
      <c r="D12" s="227" t="s">
        <v>1135</v>
      </c>
      <c r="E12" s="204">
        <v>100425713</v>
      </c>
      <c r="F12" s="190">
        <v>0.10009999999999999</v>
      </c>
      <c r="G12" s="1056">
        <v>126420770</v>
      </c>
      <c r="H12" s="1057">
        <v>0.12640000000000001</v>
      </c>
      <c r="I12" s="227" t="s">
        <v>1135</v>
      </c>
      <c r="J12" s="204">
        <v>100425713</v>
      </c>
      <c r="K12" s="192">
        <v>0.10009999999999999</v>
      </c>
      <c r="L12" s="1056">
        <v>126420770</v>
      </c>
      <c r="M12" s="1068">
        <v>0.12640000000000001</v>
      </c>
    </row>
    <row r="13" spans="4:13" ht="15" customHeight="1">
      <c r="D13" s="227" t="s">
        <v>1136</v>
      </c>
      <c r="E13" s="204">
        <v>521404842</v>
      </c>
      <c r="F13" s="190">
        <v>0.51990000000000003</v>
      </c>
      <c r="G13" s="1056">
        <v>422210237</v>
      </c>
      <c r="H13" s="1057">
        <v>0.42220000000000002</v>
      </c>
      <c r="I13" s="227" t="s">
        <v>1139</v>
      </c>
      <c r="J13" s="204">
        <v>521404842</v>
      </c>
      <c r="K13" s="192">
        <v>0.51990000000000003</v>
      </c>
      <c r="L13" s="1056">
        <v>422210237</v>
      </c>
      <c r="M13" s="1068">
        <v>0.42220000000000002</v>
      </c>
    </row>
    <row r="14" spans="4:13" ht="15" customHeight="1">
      <c r="D14" s="227" t="s">
        <v>181</v>
      </c>
      <c r="E14" s="204">
        <v>3780000</v>
      </c>
      <c r="F14" s="190">
        <v>3.8E-3</v>
      </c>
      <c r="G14" s="1056" t="s">
        <v>18</v>
      </c>
      <c r="H14" s="1057" t="s">
        <v>18</v>
      </c>
      <c r="I14" s="227" t="s">
        <v>182</v>
      </c>
      <c r="J14" s="204">
        <v>3780000</v>
      </c>
      <c r="K14" s="190">
        <v>3.8E-3</v>
      </c>
      <c r="L14" s="1056" t="s">
        <v>18</v>
      </c>
      <c r="M14" s="1068" t="s">
        <v>18</v>
      </c>
    </row>
    <row r="15" spans="4:13" ht="15" customHeight="1" thickBot="1">
      <c r="D15" s="1069" t="s">
        <v>410</v>
      </c>
      <c r="E15" s="1070">
        <v>1002974605</v>
      </c>
      <c r="F15" s="1071">
        <v>1</v>
      </c>
      <c r="G15" s="1072">
        <v>1000000000</v>
      </c>
      <c r="H15" s="1073">
        <v>1</v>
      </c>
      <c r="I15" s="1069" t="s">
        <v>421</v>
      </c>
      <c r="J15" s="1070">
        <v>1002974605</v>
      </c>
      <c r="K15" s="1071">
        <v>1</v>
      </c>
      <c r="L15" s="1072">
        <v>1000000000</v>
      </c>
      <c r="M15" s="1074">
        <v>1</v>
      </c>
    </row>
    <row r="16" spans="4:13" ht="15" customHeight="1"/>
    <row r="17" spans="4:4" ht="15" customHeight="1"/>
    <row r="18" spans="4:4" ht="15" customHeight="1">
      <c r="D18" s="183"/>
    </row>
    <row r="19" spans="4:4" ht="15" customHeight="1"/>
    <row r="20" spans="4:4" ht="15" customHeight="1"/>
    <row r="21" spans="4:4" ht="15" customHeight="1"/>
    <row r="22" spans="4:4" ht="15" customHeight="1"/>
    <row r="23" spans="4:4" ht="15" customHeight="1"/>
    <row r="24" spans="4:4" ht="15" customHeight="1"/>
    <row r="25" spans="4:4" ht="15" customHeight="1"/>
  </sheetData>
  <hyperlinks>
    <hyperlink ref="D7" location="'CFS FY''25 notes &gt;&gt;&gt;'!A1" display="&lt;&lt;&lt; Back to the Agenda" xr:uid="{A634A3D5-DFCC-4E75-99BB-1FB335ACD0B6}"/>
  </hyperlinks>
  <pageMargins left="0.7" right="0.7" top="0.75" bottom="0.75" header="0.3" footer="0.3"/>
  <pageSetup paperSize="9" scale="45" orientation="portrait" r:id="rId1"/>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4F5B3B-A881-4184-AE2B-ADA462F445E1}">
  <sheetPr codeName="Sheet49">
    <tabColor theme="6"/>
  </sheetPr>
  <dimension ref="D1:O43"/>
  <sheetViews>
    <sheetView showGridLines="0" zoomScale="55" zoomScaleNormal="55" workbookViewId="0">
      <pane ySplit="9" topLeftCell="A10" activePane="bottomLeft" state="frozen"/>
      <selection pane="bottomLeft" activeCell="D7" sqref="D7"/>
    </sheetView>
  </sheetViews>
  <sheetFormatPr defaultColWidth="8.5546875" defaultRowHeight="12"/>
  <cols>
    <col min="1" max="3" width="4.5546875" style="2" customWidth="1"/>
    <col min="4" max="4" width="46" style="2" customWidth="1"/>
    <col min="5" max="8" width="20.5546875" style="2" customWidth="1"/>
    <col min="9" max="9" width="20.5546875" style="469" customWidth="1"/>
    <col min="10" max="10" width="48.21875" style="2" customWidth="1"/>
    <col min="11" max="14" width="20.5546875" style="2" customWidth="1"/>
    <col min="15" max="15" width="20.5546875" style="134" customWidth="1"/>
    <col min="16" max="16384" width="8.5546875" style="2"/>
  </cols>
  <sheetData>
    <row r="1" spans="4:15" ht="13.2">
      <c r="D1" s="11"/>
    </row>
    <row r="2" spans="4:15" ht="13.2">
      <c r="D2" s="658"/>
    </row>
    <row r="3" spans="4:15" ht="13.2">
      <c r="D3" s="658"/>
    </row>
    <row r="4" spans="4:15" ht="13.2">
      <c r="D4" s="658"/>
    </row>
    <row r="5" spans="4:15" ht="13.2">
      <c r="D5" s="658"/>
    </row>
    <row r="6" spans="4:15" ht="13.2">
      <c r="D6" s="658"/>
    </row>
    <row r="7" spans="4:15" ht="13.2">
      <c r="D7" s="659" t="s">
        <v>1989</v>
      </c>
    </row>
    <row r="8" spans="4:15">
      <c r="D8" s="27" t="s">
        <v>1779</v>
      </c>
      <c r="E8" s="28">
        <v>2025</v>
      </c>
      <c r="F8" s="28"/>
      <c r="G8" s="28"/>
      <c r="H8" s="28"/>
      <c r="I8" s="417"/>
      <c r="J8" s="27" t="s">
        <v>1926</v>
      </c>
      <c r="K8" s="28">
        <v>2025</v>
      </c>
      <c r="L8" s="28"/>
      <c r="M8" s="28"/>
      <c r="N8" s="28"/>
      <c r="O8" s="28"/>
    </row>
    <row r="9" spans="4:15" ht="45.6" customHeight="1">
      <c r="D9" s="29" t="s">
        <v>1828</v>
      </c>
      <c r="E9" s="1075" t="s">
        <v>479</v>
      </c>
      <c r="F9" s="116" t="s">
        <v>478</v>
      </c>
      <c r="G9" s="116" t="s">
        <v>468</v>
      </c>
      <c r="H9" s="116" t="s">
        <v>150</v>
      </c>
      <c r="I9" s="470" t="s">
        <v>410</v>
      </c>
      <c r="J9" s="29" t="s">
        <v>1829</v>
      </c>
      <c r="K9" s="116" t="s">
        <v>1126</v>
      </c>
      <c r="L9" s="116" t="s">
        <v>499</v>
      </c>
      <c r="M9" s="116" t="s">
        <v>491</v>
      </c>
      <c r="N9" s="116" t="s">
        <v>8</v>
      </c>
      <c r="O9" s="1289" t="s">
        <v>421</v>
      </c>
    </row>
    <row r="10" spans="4:15" ht="15" customHeight="1">
      <c r="D10" s="627" t="s">
        <v>701</v>
      </c>
      <c r="E10" s="629">
        <v>4531137</v>
      </c>
      <c r="F10" s="631">
        <v>0</v>
      </c>
      <c r="G10" s="629">
        <v>17679</v>
      </c>
      <c r="H10" s="629">
        <v>4854647</v>
      </c>
      <c r="I10" s="632">
        <v>9403463</v>
      </c>
      <c r="J10" s="627" t="s">
        <v>684</v>
      </c>
      <c r="K10" s="629">
        <v>4531137</v>
      </c>
      <c r="L10" s="631">
        <v>0</v>
      </c>
      <c r="M10" s="629">
        <v>17679</v>
      </c>
      <c r="N10" s="629">
        <v>4854647</v>
      </c>
      <c r="O10" s="629">
        <v>9403463</v>
      </c>
    </row>
    <row r="11" spans="4:15" ht="15" customHeight="1">
      <c r="D11" s="220" t="s">
        <v>1140</v>
      </c>
      <c r="E11" s="229"/>
      <c r="F11" s="229"/>
      <c r="G11" s="229"/>
      <c r="H11" s="229"/>
      <c r="I11" s="760"/>
      <c r="J11" s="220" t="s">
        <v>1151</v>
      </c>
      <c r="K11" s="229"/>
      <c r="L11" s="229"/>
      <c r="M11" s="229"/>
      <c r="N11" s="229"/>
      <c r="O11" s="229"/>
    </row>
    <row r="12" spans="4:15" ht="15" customHeight="1">
      <c r="D12" s="232" t="s">
        <v>1141</v>
      </c>
      <c r="E12" s="206">
        <v>1693596</v>
      </c>
      <c r="F12" s="206">
        <v>1000000</v>
      </c>
      <c r="G12" s="206">
        <v>0</v>
      </c>
      <c r="H12" s="206">
        <v>0</v>
      </c>
      <c r="I12" s="761">
        <v>2693596</v>
      </c>
      <c r="J12" s="232" t="s">
        <v>1152</v>
      </c>
      <c r="K12" s="206">
        <v>1693596</v>
      </c>
      <c r="L12" s="206">
        <v>0</v>
      </c>
      <c r="M12" s="206">
        <v>0</v>
      </c>
      <c r="N12" s="206">
        <v>0</v>
      </c>
      <c r="O12" s="203">
        <v>2693596</v>
      </c>
    </row>
    <row r="13" spans="4:15" ht="15" customHeight="1">
      <c r="D13" s="1078" t="s">
        <v>1142</v>
      </c>
      <c r="E13" s="1076">
        <v>-3352869</v>
      </c>
      <c r="F13" s="1076">
        <v>-37860</v>
      </c>
      <c r="G13" s="1076">
        <v>-5299</v>
      </c>
      <c r="H13" s="1076">
        <v>-1186651</v>
      </c>
      <c r="I13" s="1077">
        <v>-4582679</v>
      </c>
      <c r="J13" s="1078" t="s">
        <v>836</v>
      </c>
      <c r="K13" s="1076">
        <v>-3352869</v>
      </c>
      <c r="L13" s="1076">
        <v>-37860</v>
      </c>
      <c r="M13" s="1076">
        <v>-5299</v>
      </c>
      <c r="N13" s="1076">
        <v>-1186651</v>
      </c>
      <c r="O13" s="1079">
        <v>-4582679</v>
      </c>
    </row>
    <row r="14" spans="4:15" ht="15" customHeight="1">
      <c r="D14" s="512" t="s">
        <v>1143</v>
      </c>
      <c r="E14" s="231">
        <v>-3093397</v>
      </c>
      <c r="F14" s="231">
        <v>0</v>
      </c>
      <c r="G14" s="231">
        <v>-4158</v>
      </c>
      <c r="H14" s="231">
        <v>-819664</v>
      </c>
      <c r="I14" s="762">
        <v>-3917219</v>
      </c>
      <c r="J14" s="512" t="s">
        <v>1153</v>
      </c>
      <c r="K14" s="231">
        <v>-3093397</v>
      </c>
      <c r="L14" s="231">
        <v>0</v>
      </c>
      <c r="M14" s="231">
        <v>-4158</v>
      </c>
      <c r="N14" s="231">
        <v>-819664</v>
      </c>
      <c r="O14" s="225">
        <v>-3917219</v>
      </c>
    </row>
    <row r="15" spans="4:15" ht="15" customHeight="1">
      <c r="D15" s="1086" t="s">
        <v>832</v>
      </c>
      <c r="E15" s="1084">
        <v>-259472</v>
      </c>
      <c r="F15" s="1084">
        <v>-37860</v>
      </c>
      <c r="G15" s="1084">
        <v>-1141</v>
      </c>
      <c r="H15" s="1084">
        <v>-366987</v>
      </c>
      <c r="I15" s="1085">
        <v>-665460</v>
      </c>
      <c r="J15" s="1086" t="s">
        <v>1154</v>
      </c>
      <c r="K15" s="1084">
        <v>-259472</v>
      </c>
      <c r="L15" s="1084">
        <v>-37860</v>
      </c>
      <c r="M15" s="1084">
        <v>-1141</v>
      </c>
      <c r="N15" s="1084">
        <v>-366987</v>
      </c>
      <c r="O15" s="1087">
        <v>-665460</v>
      </c>
    </row>
    <row r="16" spans="4:15" ht="15" customHeight="1">
      <c r="D16" s="1054" t="s">
        <v>1144</v>
      </c>
      <c r="E16" s="206"/>
      <c r="F16" s="206"/>
      <c r="G16" s="206"/>
      <c r="H16" s="206"/>
      <c r="I16" s="761"/>
      <c r="J16" s="1054" t="s">
        <v>1155</v>
      </c>
      <c r="K16" s="206"/>
      <c r="L16" s="206"/>
      <c r="M16" s="206"/>
      <c r="N16" s="206"/>
      <c r="O16" s="203"/>
    </row>
    <row r="17" spans="4:15" ht="15" customHeight="1">
      <c r="D17" s="232" t="s">
        <v>1145</v>
      </c>
      <c r="E17" s="206">
        <v>313241</v>
      </c>
      <c r="F17" s="206">
        <v>38808</v>
      </c>
      <c r="G17" s="206">
        <v>1200</v>
      </c>
      <c r="H17" s="206">
        <v>366699</v>
      </c>
      <c r="I17" s="761">
        <v>719948</v>
      </c>
      <c r="J17" s="232" t="s">
        <v>1156</v>
      </c>
      <c r="K17" s="206">
        <v>313241</v>
      </c>
      <c r="L17" s="206">
        <v>38808</v>
      </c>
      <c r="M17" s="206">
        <v>1200</v>
      </c>
      <c r="N17" s="206">
        <v>366699</v>
      </c>
      <c r="O17" s="203">
        <v>719948</v>
      </c>
    </row>
    <row r="18" spans="4:15" ht="15" customHeight="1">
      <c r="D18" s="150" t="s">
        <v>1146</v>
      </c>
      <c r="E18" s="206">
        <v>-10156</v>
      </c>
      <c r="F18" s="206">
        <v>0</v>
      </c>
      <c r="G18" s="206">
        <v>0</v>
      </c>
      <c r="H18" s="206">
        <v>-6347</v>
      </c>
      <c r="I18" s="761">
        <v>-16503</v>
      </c>
      <c r="J18" s="150" t="s">
        <v>1157</v>
      </c>
      <c r="K18" s="206">
        <v>-10156</v>
      </c>
      <c r="L18" s="206">
        <v>0</v>
      </c>
      <c r="M18" s="206">
        <v>0</v>
      </c>
      <c r="N18" s="206">
        <v>-6347</v>
      </c>
      <c r="O18" s="203">
        <v>-16503</v>
      </c>
    </row>
    <row r="19" spans="4:15" ht="15" customHeight="1">
      <c r="D19" s="232" t="s">
        <v>1147</v>
      </c>
      <c r="E19" s="206">
        <v>-41898</v>
      </c>
      <c r="F19" s="206">
        <v>0</v>
      </c>
      <c r="G19" s="206">
        <v>0</v>
      </c>
      <c r="H19" s="206">
        <v>0</v>
      </c>
      <c r="I19" s="761">
        <v>-41898</v>
      </c>
      <c r="J19" s="232" t="s">
        <v>1158</v>
      </c>
      <c r="K19" s="206">
        <v>-41898</v>
      </c>
      <c r="L19" s="206">
        <v>0</v>
      </c>
      <c r="M19" s="206">
        <v>0</v>
      </c>
      <c r="N19" s="206">
        <v>0</v>
      </c>
      <c r="O19" s="203">
        <v>-41898</v>
      </c>
    </row>
    <row r="20" spans="4:15" ht="15" customHeight="1">
      <c r="D20" s="232" t="s">
        <v>1148</v>
      </c>
      <c r="E20" s="206">
        <v>91</v>
      </c>
      <c r="F20" s="206">
        <v>0</v>
      </c>
      <c r="G20" s="206">
        <v>0</v>
      </c>
      <c r="H20" s="206">
        <v>1273052</v>
      </c>
      <c r="I20" s="761">
        <v>1273143</v>
      </c>
      <c r="J20" s="232" t="s">
        <v>1159</v>
      </c>
      <c r="K20" s="206">
        <v>91</v>
      </c>
      <c r="L20" s="206">
        <v>0</v>
      </c>
      <c r="M20" s="206">
        <v>0</v>
      </c>
      <c r="N20" s="206">
        <v>1273052</v>
      </c>
      <c r="O20" s="203">
        <v>1273143</v>
      </c>
    </row>
    <row r="21" spans="4:15" ht="15" customHeight="1" thickBot="1">
      <c r="D21" s="1083" t="s">
        <v>699</v>
      </c>
      <c r="E21" s="1080">
        <v>3133142</v>
      </c>
      <c r="F21" s="1081">
        <v>1000948</v>
      </c>
      <c r="G21" s="1080">
        <v>13580</v>
      </c>
      <c r="H21" s="1080">
        <v>5301400</v>
      </c>
      <c r="I21" s="1082">
        <v>9449070</v>
      </c>
      <c r="J21" s="1083" t="s">
        <v>685</v>
      </c>
      <c r="K21" s="1080">
        <v>3133142</v>
      </c>
      <c r="L21" s="1081">
        <v>1000948</v>
      </c>
      <c r="M21" s="1080">
        <v>13580</v>
      </c>
      <c r="N21" s="1080">
        <v>5301400</v>
      </c>
      <c r="O21" s="1080">
        <v>9449070</v>
      </c>
    </row>
    <row r="22" spans="4:15" ht="15" customHeight="1">
      <c r="D22" s="212" t="s">
        <v>821</v>
      </c>
      <c r="E22" s="231">
        <v>307414</v>
      </c>
      <c r="F22" s="231">
        <v>5638</v>
      </c>
      <c r="G22" s="231">
        <v>5150</v>
      </c>
      <c r="H22" s="231">
        <v>856596</v>
      </c>
      <c r="I22" s="762">
        <v>1174798</v>
      </c>
      <c r="J22" s="212" t="s">
        <v>838</v>
      </c>
      <c r="K22" s="231">
        <v>307414</v>
      </c>
      <c r="L22" s="231">
        <v>5638</v>
      </c>
      <c r="M22" s="231">
        <v>5150</v>
      </c>
      <c r="N22" s="231">
        <v>856596</v>
      </c>
      <c r="O22" s="225">
        <v>1174798</v>
      </c>
    </row>
    <row r="23" spans="4:15" ht="15" customHeight="1">
      <c r="D23" s="212" t="s">
        <v>822</v>
      </c>
      <c r="E23" s="231">
        <v>2825728</v>
      </c>
      <c r="F23" s="231">
        <v>995310</v>
      </c>
      <c r="G23" s="231">
        <v>8430</v>
      </c>
      <c r="H23" s="231">
        <v>4444804</v>
      </c>
      <c r="I23" s="762">
        <v>8274272</v>
      </c>
      <c r="J23" s="212" t="s">
        <v>839</v>
      </c>
      <c r="K23" s="231">
        <v>2825728</v>
      </c>
      <c r="L23" s="231">
        <v>995310</v>
      </c>
      <c r="M23" s="231">
        <v>8430</v>
      </c>
      <c r="N23" s="231">
        <v>4444804</v>
      </c>
      <c r="O23" s="225">
        <v>8274272</v>
      </c>
    </row>
    <row r="24" spans="4:15" ht="13.2">
      <c r="D24" s="202"/>
      <c r="E24" s="226"/>
      <c r="F24" s="226"/>
      <c r="G24" s="226"/>
      <c r="H24" s="226"/>
      <c r="I24" s="763"/>
      <c r="J24" s="202"/>
      <c r="K24" s="226"/>
      <c r="L24" s="226"/>
      <c r="M24" s="226"/>
      <c r="N24" s="226"/>
      <c r="O24" s="226"/>
    </row>
    <row r="25" spans="4:15" ht="13.2">
      <c r="D25" s="202"/>
      <c r="E25" s="226"/>
      <c r="F25" s="226"/>
      <c r="G25" s="226"/>
      <c r="H25" s="226"/>
      <c r="I25" s="763"/>
      <c r="J25" s="202"/>
      <c r="K25" s="226"/>
      <c r="L25" s="226"/>
      <c r="M25" s="226"/>
      <c r="N25" s="226"/>
      <c r="O25" s="226"/>
    </row>
    <row r="26" spans="4:15">
      <c r="D26" s="513"/>
      <c r="E26" s="514"/>
      <c r="F26" s="514"/>
      <c r="G26" s="514"/>
      <c r="H26" s="514"/>
      <c r="I26" s="764"/>
      <c r="J26" s="513"/>
      <c r="K26" s="514"/>
      <c r="L26" s="514"/>
      <c r="M26" s="514"/>
      <c r="N26" s="514"/>
      <c r="O26" s="514"/>
    </row>
    <row r="27" spans="4:15">
      <c r="D27" s="27" t="s">
        <v>1779</v>
      </c>
      <c r="E27" s="28">
        <v>2024</v>
      </c>
      <c r="F27" s="28"/>
      <c r="G27" s="28"/>
      <c r="H27" s="28"/>
      <c r="I27" s="417"/>
      <c r="J27" s="27" t="s">
        <v>1926</v>
      </c>
      <c r="K27" s="28">
        <v>2024</v>
      </c>
      <c r="L27" s="28"/>
      <c r="M27" s="28"/>
      <c r="N27" s="28"/>
      <c r="O27" s="28"/>
    </row>
    <row r="28" spans="4:15" ht="45" customHeight="1">
      <c r="D28" s="29" t="s">
        <v>1828</v>
      </c>
      <c r="E28" s="116" t="s">
        <v>479</v>
      </c>
      <c r="F28" s="116" t="s">
        <v>478</v>
      </c>
      <c r="G28" s="116" t="s">
        <v>468</v>
      </c>
      <c r="H28" s="116" t="s">
        <v>150</v>
      </c>
      <c r="I28" s="470" t="s">
        <v>410</v>
      </c>
      <c r="J28" s="29" t="s">
        <v>1829</v>
      </c>
      <c r="K28" s="116" t="s">
        <v>1126</v>
      </c>
      <c r="L28" s="116" t="s">
        <v>499</v>
      </c>
      <c r="M28" s="116" t="s">
        <v>491</v>
      </c>
      <c r="N28" s="116" t="s">
        <v>8</v>
      </c>
      <c r="O28" s="1289" t="s">
        <v>421</v>
      </c>
    </row>
    <row r="29" spans="4:15" ht="15" customHeight="1">
      <c r="D29" s="627" t="s">
        <v>1149</v>
      </c>
      <c r="E29" s="629">
        <v>5196354</v>
      </c>
      <c r="F29" s="631">
        <v>0</v>
      </c>
      <c r="G29" s="629">
        <v>22015</v>
      </c>
      <c r="H29" s="629">
        <v>4012563</v>
      </c>
      <c r="I29" s="632">
        <v>9230932</v>
      </c>
      <c r="J29" s="627" t="s">
        <v>1160</v>
      </c>
      <c r="K29" s="629">
        <v>5196354</v>
      </c>
      <c r="L29" s="631">
        <v>0</v>
      </c>
      <c r="M29" s="629">
        <v>22015</v>
      </c>
      <c r="N29" s="629">
        <v>4012563</v>
      </c>
      <c r="O29" s="629">
        <v>9230932</v>
      </c>
    </row>
    <row r="30" spans="4:15" ht="15" customHeight="1">
      <c r="D30" s="220" t="s">
        <v>1140</v>
      </c>
      <c r="E30" s="229"/>
      <c r="F30" s="229"/>
      <c r="G30" s="229"/>
      <c r="H30" s="229"/>
      <c r="I30" s="760"/>
      <c r="J30" s="220" t="s">
        <v>1151</v>
      </c>
      <c r="K30" s="229"/>
      <c r="L30" s="229"/>
      <c r="M30" s="229"/>
      <c r="N30" s="229"/>
      <c r="O30" s="229"/>
    </row>
    <row r="31" spans="4:15" ht="15" customHeight="1">
      <c r="D31" s="232" t="s">
        <v>1141</v>
      </c>
      <c r="E31" s="206">
        <v>1022215</v>
      </c>
      <c r="F31" s="206">
        <v>0</v>
      </c>
      <c r="G31" s="206">
        <v>0</v>
      </c>
      <c r="H31" s="206">
        <v>0</v>
      </c>
      <c r="I31" s="761">
        <v>1022215</v>
      </c>
      <c r="J31" s="232" t="s">
        <v>1152</v>
      </c>
      <c r="K31" s="206">
        <v>1022215</v>
      </c>
      <c r="L31" s="206">
        <v>0</v>
      </c>
      <c r="M31" s="206">
        <v>0</v>
      </c>
      <c r="N31" s="206">
        <v>0</v>
      </c>
      <c r="O31" s="203">
        <v>1022215</v>
      </c>
    </row>
    <row r="32" spans="4:15" ht="15" customHeight="1">
      <c r="D32" s="1078" t="s">
        <v>1142</v>
      </c>
      <c r="E32" s="1076">
        <v>-2094232</v>
      </c>
      <c r="F32" s="1076">
        <v>0</v>
      </c>
      <c r="G32" s="1076">
        <v>-6022</v>
      </c>
      <c r="H32" s="1076">
        <v>-1082963</v>
      </c>
      <c r="I32" s="1077">
        <v>-3183217</v>
      </c>
      <c r="J32" s="1078" t="s">
        <v>836</v>
      </c>
      <c r="K32" s="1076">
        <v>-2094232</v>
      </c>
      <c r="L32" s="1076">
        <v>0</v>
      </c>
      <c r="M32" s="1076">
        <v>-6022</v>
      </c>
      <c r="N32" s="1076">
        <v>-1082963</v>
      </c>
      <c r="O32" s="1079">
        <v>-3183217</v>
      </c>
    </row>
    <row r="33" spans="4:15" ht="15" customHeight="1">
      <c r="D33" s="512" t="s">
        <v>1143</v>
      </c>
      <c r="E33" s="231">
        <v>-1629180</v>
      </c>
      <c r="F33" s="231">
        <v>0</v>
      </c>
      <c r="G33" s="231">
        <v>-4336</v>
      </c>
      <c r="H33" s="231">
        <v>-762768</v>
      </c>
      <c r="I33" s="762">
        <v>-2396284</v>
      </c>
      <c r="J33" s="512" t="s">
        <v>1153</v>
      </c>
      <c r="K33" s="231">
        <v>-1629180</v>
      </c>
      <c r="L33" s="231">
        <v>0</v>
      </c>
      <c r="M33" s="231">
        <v>-4336</v>
      </c>
      <c r="N33" s="231">
        <v>-762768</v>
      </c>
      <c r="O33" s="225">
        <v>-2396284</v>
      </c>
    </row>
    <row r="34" spans="4:15" ht="15" customHeight="1">
      <c r="D34" s="1086" t="s">
        <v>832</v>
      </c>
      <c r="E34" s="1084">
        <v>-465052</v>
      </c>
      <c r="F34" s="1084">
        <v>0</v>
      </c>
      <c r="G34" s="1084">
        <v>-1686</v>
      </c>
      <c r="H34" s="1084">
        <v>-320195</v>
      </c>
      <c r="I34" s="1085">
        <v>-786933</v>
      </c>
      <c r="J34" s="1086" t="s">
        <v>1154</v>
      </c>
      <c r="K34" s="1084">
        <v>-465052</v>
      </c>
      <c r="L34" s="1084">
        <v>0</v>
      </c>
      <c r="M34" s="1084">
        <v>-1686</v>
      </c>
      <c r="N34" s="1084">
        <v>-320195</v>
      </c>
      <c r="O34" s="1087">
        <v>-786933</v>
      </c>
    </row>
    <row r="35" spans="4:15" ht="15" customHeight="1">
      <c r="D35" s="1054" t="s">
        <v>1144</v>
      </c>
      <c r="E35" s="206"/>
      <c r="F35" s="206">
        <v>0</v>
      </c>
      <c r="G35" s="206"/>
      <c r="H35" s="206"/>
      <c r="I35" s="761"/>
      <c r="J35" s="1054" t="s">
        <v>1155</v>
      </c>
      <c r="K35" s="206"/>
      <c r="L35" s="206"/>
      <c r="M35" s="206"/>
      <c r="N35" s="206"/>
      <c r="O35" s="203"/>
    </row>
    <row r="36" spans="4:15" ht="15" customHeight="1">
      <c r="D36" s="232" t="s">
        <v>520</v>
      </c>
      <c r="E36" s="206">
        <v>31819</v>
      </c>
      <c r="F36" s="206">
        <v>0</v>
      </c>
      <c r="G36" s="206">
        <v>0</v>
      </c>
      <c r="H36" s="206">
        <v>37983</v>
      </c>
      <c r="I36" s="761">
        <v>69802</v>
      </c>
      <c r="J36" s="232" t="s">
        <v>548</v>
      </c>
      <c r="K36" s="206">
        <v>31819</v>
      </c>
      <c r="L36" s="206">
        <v>0</v>
      </c>
      <c r="M36" s="206">
        <v>0</v>
      </c>
      <c r="N36" s="206">
        <v>37983</v>
      </c>
      <c r="O36" s="203">
        <v>69802</v>
      </c>
    </row>
    <row r="37" spans="4:15" ht="15" customHeight="1">
      <c r="D37" s="232" t="s">
        <v>1145</v>
      </c>
      <c r="E37" s="206">
        <v>475004</v>
      </c>
      <c r="F37" s="206">
        <v>0</v>
      </c>
      <c r="G37" s="206">
        <v>1686</v>
      </c>
      <c r="H37" s="206">
        <v>320247</v>
      </c>
      <c r="I37" s="761">
        <v>796937</v>
      </c>
      <c r="J37" s="232" t="s">
        <v>1156</v>
      </c>
      <c r="K37" s="206">
        <v>475004</v>
      </c>
      <c r="L37" s="206">
        <v>0</v>
      </c>
      <c r="M37" s="206">
        <v>1686</v>
      </c>
      <c r="N37" s="206">
        <v>320247</v>
      </c>
      <c r="O37" s="203">
        <v>796937</v>
      </c>
    </row>
    <row r="38" spans="4:15" ht="15" customHeight="1">
      <c r="D38" s="150" t="s">
        <v>1146</v>
      </c>
      <c r="E38" s="206">
        <v>-13639</v>
      </c>
      <c r="F38" s="206">
        <v>0</v>
      </c>
      <c r="G38" s="206">
        <v>0</v>
      </c>
      <c r="H38" s="206">
        <v>-23143</v>
      </c>
      <c r="I38" s="761">
        <v>-36782</v>
      </c>
      <c r="J38" s="150" t="s">
        <v>1157</v>
      </c>
      <c r="K38" s="206">
        <v>-13639</v>
      </c>
      <c r="L38" s="206">
        <v>0</v>
      </c>
      <c r="M38" s="206">
        <v>0</v>
      </c>
      <c r="N38" s="206">
        <v>-23143</v>
      </c>
      <c r="O38" s="203">
        <v>-36782</v>
      </c>
    </row>
    <row r="39" spans="4:15" ht="15" customHeight="1">
      <c r="D39" s="232" t="s">
        <v>1147</v>
      </c>
      <c r="E39" s="206">
        <v>-84432</v>
      </c>
      <c r="F39" s="206">
        <v>0</v>
      </c>
      <c r="G39" s="206">
        <v>0</v>
      </c>
      <c r="H39" s="206">
        <v>0</v>
      </c>
      <c r="I39" s="761">
        <v>-84432</v>
      </c>
      <c r="J39" s="232" t="s">
        <v>1158</v>
      </c>
      <c r="K39" s="206">
        <v>-84432</v>
      </c>
      <c r="L39" s="206">
        <v>0</v>
      </c>
      <c r="M39" s="206">
        <v>0</v>
      </c>
      <c r="N39" s="206">
        <v>0</v>
      </c>
      <c r="O39" s="203">
        <v>-84432</v>
      </c>
    </row>
    <row r="40" spans="4:15" ht="15" customHeight="1">
      <c r="D40" s="232" t="s">
        <v>1148</v>
      </c>
      <c r="E40" s="206">
        <v>-1952</v>
      </c>
      <c r="F40" s="206">
        <v>0</v>
      </c>
      <c r="G40" s="206">
        <v>0</v>
      </c>
      <c r="H40" s="206">
        <v>1589960</v>
      </c>
      <c r="I40" s="761">
        <v>1588008</v>
      </c>
      <c r="J40" s="232" t="s">
        <v>1159</v>
      </c>
      <c r="K40" s="206">
        <v>-1952</v>
      </c>
      <c r="L40" s="206">
        <v>0</v>
      </c>
      <c r="M40" s="206">
        <v>0</v>
      </c>
      <c r="N40" s="206">
        <v>1589960</v>
      </c>
      <c r="O40" s="203">
        <v>1588008</v>
      </c>
    </row>
    <row r="41" spans="4:15" ht="15" customHeight="1" thickBot="1">
      <c r="D41" s="1083" t="s">
        <v>1150</v>
      </c>
      <c r="E41" s="1080">
        <v>4531137</v>
      </c>
      <c r="F41" s="1081">
        <v>0</v>
      </c>
      <c r="G41" s="1080">
        <v>17679</v>
      </c>
      <c r="H41" s="1080">
        <v>4854647</v>
      </c>
      <c r="I41" s="1082">
        <v>9403463</v>
      </c>
      <c r="J41" s="1083" t="s">
        <v>1161</v>
      </c>
      <c r="K41" s="1080">
        <v>4531137</v>
      </c>
      <c r="L41" s="1081">
        <v>0</v>
      </c>
      <c r="M41" s="1080">
        <v>17679</v>
      </c>
      <c r="N41" s="1080">
        <v>4854647</v>
      </c>
      <c r="O41" s="1080">
        <v>9403463</v>
      </c>
    </row>
    <row r="42" spans="4:15" ht="15" customHeight="1">
      <c r="D42" s="212" t="s">
        <v>821</v>
      </c>
      <c r="E42" s="231">
        <v>325466</v>
      </c>
      <c r="F42" s="231">
        <v>0</v>
      </c>
      <c r="G42" s="231">
        <v>4420</v>
      </c>
      <c r="H42" s="231">
        <v>764215</v>
      </c>
      <c r="I42" s="762">
        <v>1094101</v>
      </c>
      <c r="J42" s="212" t="s">
        <v>838</v>
      </c>
      <c r="K42" s="231">
        <v>325466</v>
      </c>
      <c r="L42" s="231">
        <v>0</v>
      </c>
      <c r="M42" s="231">
        <v>4420</v>
      </c>
      <c r="N42" s="231">
        <v>764215</v>
      </c>
      <c r="O42" s="225">
        <v>1094101</v>
      </c>
    </row>
    <row r="43" spans="4:15" ht="15" customHeight="1">
      <c r="D43" s="212" t="s">
        <v>822</v>
      </c>
      <c r="E43" s="231">
        <v>4205671</v>
      </c>
      <c r="F43" s="231">
        <v>0</v>
      </c>
      <c r="G43" s="231">
        <v>13259</v>
      </c>
      <c r="H43" s="231">
        <v>4090432</v>
      </c>
      <c r="I43" s="762">
        <v>8309362</v>
      </c>
      <c r="J43" s="212" t="s">
        <v>839</v>
      </c>
      <c r="K43" s="231">
        <v>4205671</v>
      </c>
      <c r="L43" s="231">
        <v>0</v>
      </c>
      <c r="M43" s="231">
        <v>13259</v>
      </c>
      <c r="N43" s="231">
        <v>4090432</v>
      </c>
      <c r="O43" s="225">
        <v>8309362</v>
      </c>
    </row>
  </sheetData>
  <hyperlinks>
    <hyperlink ref="D7" location="'CFS FY''25 notes &gt;&gt;&gt;'!A1" display="&lt;&lt;&lt; Back to the Agenda" xr:uid="{E45F12EF-EBF8-43F9-A15F-A5A5916E4E12}"/>
  </hyperlinks>
  <pageMargins left="0.7" right="0.7" top="0.75" bottom="0.75" header="0.3" footer="0.3"/>
  <pageSetup paperSize="9" scale="45" orientation="portrait" r:id="rId1"/>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A2AEEC-22AA-4B82-8F10-73DDA01044A0}">
  <sheetPr codeName="Sheet50">
    <tabColor theme="6"/>
  </sheetPr>
  <dimension ref="D1:W46"/>
  <sheetViews>
    <sheetView showGridLines="0" zoomScale="70" zoomScaleNormal="70" workbookViewId="0">
      <pane ySplit="9" topLeftCell="A10" activePane="bottomLeft" state="frozen"/>
      <selection pane="bottomLeft" activeCell="D7" sqref="D7"/>
    </sheetView>
  </sheetViews>
  <sheetFormatPr defaultColWidth="8.5546875" defaultRowHeight="12"/>
  <cols>
    <col min="1" max="3" width="4.5546875" style="2" customWidth="1"/>
    <col min="4" max="4" width="35.5546875" style="2" customWidth="1"/>
    <col min="5" max="5" width="20.5546875" style="2" customWidth="1"/>
    <col min="6" max="6" width="36" style="2" bestFit="1" customWidth="1"/>
    <col min="7" max="7" width="15" style="2" customWidth="1"/>
    <col min="8" max="8" width="8.44140625" style="2" bestFit="1" customWidth="1"/>
    <col min="9" max="9" width="28.77734375" style="2" bestFit="1" customWidth="1"/>
    <col min="10" max="10" width="63.77734375" style="2" bestFit="1" customWidth="1"/>
    <col min="11" max="11" width="20.21875" style="2" bestFit="1" customWidth="1"/>
    <col min="12" max="12" width="19.5546875" style="2" bestFit="1" customWidth="1"/>
    <col min="13" max="13" width="19.5546875" style="416" bestFit="1" customWidth="1"/>
    <col min="14" max="14" width="29.77734375" style="2" customWidth="1"/>
    <col min="15" max="15" width="20.5546875" style="2" customWidth="1"/>
    <col min="16" max="16" width="34.44140625" style="2" customWidth="1"/>
    <col min="17" max="17" width="15.21875" style="2" customWidth="1"/>
    <col min="18" max="18" width="6.77734375" style="2" customWidth="1"/>
    <col min="19" max="19" width="28.77734375" style="2" customWidth="1"/>
    <col min="20" max="20" width="67.77734375" style="2" customWidth="1"/>
    <col min="21" max="21" width="17.77734375" style="2" customWidth="1"/>
    <col min="22" max="22" width="18.44140625" style="2" customWidth="1"/>
    <col min="23" max="23" width="18.44140625" style="134" customWidth="1"/>
    <col min="24" max="16384" width="8.5546875" style="2"/>
  </cols>
  <sheetData>
    <row r="1" spans="4:23" ht="13.2">
      <c r="D1" s="11"/>
    </row>
    <row r="2" spans="4:23" ht="13.2">
      <c r="D2" s="658"/>
    </row>
    <row r="3" spans="4:23" ht="13.2">
      <c r="D3" s="658"/>
    </row>
    <row r="4" spans="4:23" ht="13.2">
      <c r="D4" s="658"/>
    </row>
    <row r="5" spans="4:23" ht="13.2">
      <c r="D5" s="658"/>
    </row>
    <row r="6" spans="4:23" ht="13.2">
      <c r="D6" s="658"/>
    </row>
    <row r="7" spans="4:23" ht="13.2">
      <c r="D7" s="659" t="s">
        <v>1989</v>
      </c>
    </row>
    <row r="8" spans="4:23">
      <c r="D8" s="27" t="s">
        <v>2141</v>
      </c>
      <c r="E8" s="28"/>
      <c r="F8" s="28"/>
      <c r="G8" s="28"/>
      <c r="H8" s="28"/>
      <c r="I8" s="28"/>
      <c r="J8" s="28"/>
      <c r="K8" s="28"/>
      <c r="L8" s="28"/>
      <c r="M8" s="417"/>
      <c r="N8" s="27" t="s">
        <v>2142</v>
      </c>
      <c r="O8" s="28"/>
      <c r="P8" s="28"/>
      <c r="Q8" s="28"/>
      <c r="R8" s="28"/>
      <c r="S8" s="28"/>
      <c r="T8" s="28"/>
      <c r="U8" s="28"/>
      <c r="V8" s="28"/>
      <c r="W8" s="28"/>
    </row>
    <row r="9" spans="4:23" ht="45.6" customHeight="1">
      <c r="D9" s="29" t="s">
        <v>357</v>
      </c>
      <c r="E9" s="116" t="s">
        <v>1162</v>
      </c>
      <c r="F9" s="116" t="s">
        <v>1163</v>
      </c>
      <c r="G9" s="116" t="s">
        <v>2144</v>
      </c>
      <c r="H9" s="116" t="s">
        <v>926</v>
      </c>
      <c r="I9" s="116" t="s">
        <v>1164</v>
      </c>
      <c r="J9" s="54" t="s">
        <v>1165</v>
      </c>
      <c r="K9" s="116" t="s">
        <v>927</v>
      </c>
      <c r="L9" s="116" t="s">
        <v>743</v>
      </c>
      <c r="M9" s="470" t="s">
        <v>744</v>
      </c>
      <c r="N9" s="29" t="s">
        <v>360</v>
      </c>
      <c r="O9" s="116" t="s">
        <v>1205</v>
      </c>
      <c r="P9" s="116" t="s">
        <v>1206</v>
      </c>
      <c r="Q9" s="116" t="s">
        <v>2143</v>
      </c>
      <c r="R9" s="116" t="s">
        <v>948</v>
      </c>
      <c r="S9" s="116" t="s">
        <v>1207</v>
      </c>
      <c r="T9" s="54" t="s">
        <v>1208</v>
      </c>
      <c r="U9" s="116" t="s">
        <v>949</v>
      </c>
      <c r="V9" s="116" t="s">
        <v>1209</v>
      </c>
      <c r="W9" s="1289" t="s">
        <v>1210</v>
      </c>
    </row>
    <row r="10" spans="4:23" ht="15" customHeight="1">
      <c r="D10" s="1088" t="s">
        <v>1166</v>
      </c>
      <c r="E10" s="214" t="s">
        <v>1167</v>
      </c>
      <c r="F10" s="216" t="s">
        <v>1168</v>
      </c>
      <c r="G10" s="205">
        <v>145542</v>
      </c>
      <c r="H10" s="230" t="s">
        <v>933</v>
      </c>
      <c r="I10" s="230" t="s">
        <v>1169</v>
      </c>
      <c r="J10" s="230" t="s">
        <v>1170</v>
      </c>
      <c r="K10" s="216" t="s">
        <v>1839</v>
      </c>
      <c r="L10" s="205">
        <v>0</v>
      </c>
      <c r="M10" s="765">
        <v>88639</v>
      </c>
      <c r="N10" s="1088" t="s">
        <v>1211</v>
      </c>
      <c r="O10" s="214" t="s">
        <v>1167</v>
      </c>
      <c r="P10" s="216" t="s">
        <v>1212</v>
      </c>
      <c r="Q10" s="205">
        <v>145542</v>
      </c>
      <c r="R10" s="230" t="s">
        <v>933</v>
      </c>
      <c r="S10" s="230" t="s">
        <v>1213</v>
      </c>
      <c r="T10" s="230" t="s">
        <v>1214</v>
      </c>
      <c r="U10" s="216" t="s">
        <v>1840</v>
      </c>
      <c r="V10" s="205">
        <v>0</v>
      </c>
      <c r="W10" s="205">
        <v>88639</v>
      </c>
    </row>
    <row r="11" spans="4:23" ht="15" customHeight="1">
      <c r="D11" s="1088" t="s">
        <v>1171</v>
      </c>
      <c r="E11" s="214" t="s">
        <v>1172</v>
      </c>
      <c r="F11" s="216" t="s">
        <v>1173</v>
      </c>
      <c r="G11" s="205">
        <v>1926414</v>
      </c>
      <c r="H11" s="230" t="s">
        <v>933</v>
      </c>
      <c r="I11" s="230" t="s">
        <v>1174</v>
      </c>
      <c r="J11" s="230" t="s">
        <v>1175</v>
      </c>
      <c r="K11" s="216" t="s">
        <v>1176</v>
      </c>
      <c r="L11" s="205">
        <v>1234850</v>
      </c>
      <c r="M11" s="765">
        <v>1120371</v>
      </c>
      <c r="N11" s="1088" t="s">
        <v>1215</v>
      </c>
      <c r="O11" s="214" t="s">
        <v>1216</v>
      </c>
      <c r="P11" s="216" t="s">
        <v>1217</v>
      </c>
      <c r="Q11" s="205">
        <v>1926414</v>
      </c>
      <c r="R11" s="230" t="s">
        <v>933</v>
      </c>
      <c r="S11" s="230" t="s">
        <v>1218</v>
      </c>
      <c r="T11" s="230" t="s">
        <v>1219</v>
      </c>
      <c r="U11" s="216" t="s">
        <v>1220</v>
      </c>
      <c r="V11" s="205">
        <v>1234850</v>
      </c>
      <c r="W11" s="205">
        <v>1120371</v>
      </c>
    </row>
    <row r="12" spans="4:23" ht="15" customHeight="1">
      <c r="D12" s="1088" t="s">
        <v>1171</v>
      </c>
      <c r="E12" s="214" t="s">
        <v>1172</v>
      </c>
      <c r="F12" s="216" t="s">
        <v>1173</v>
      </c>
      <c r="G12" s="205">
        <v>55819</v>
      </c>
      <c r="H12" s="230" t="s">
        <v>1177</v>
      </c>
      <c r="I12" s="230" t="s">
        <v>1178</v>
      </c>
      <c r="J12" s="230" t="s">
        <v>1175</v>
      </c>
      <c r="K12" s="216" t="s">
        <v>1176</v>
      </c>
      <c r="L12" s="205">
        <v>49806</v>
      </c>
      <c r="M12" s="765">
        <v>179805.13925320678</v>
      </c>
      <c r="N12" s="1088" t="s">
        <v>1215</v>
      </c>
      <c r="O12" s="214" t="s">
        <v>1216</v>
      </c>
      <c r="P12" s="216" t="s">
        <v>1217</v>
      </c>
      <c r="Q12" s="205">
        <v>55819</v>
      </c>
      <c r="R12" s="230" t="s">
        <v>1177</v>
      </c>
      <c r="S12" s="230" t="s">
        <v>1221</v>
      </c>
      <c r="T12" s="230" t="s">
        <v>1219</v>
      </c>
      <c r="U12" s="216" t="s">
        <v>1220</v>
      </c>
      <c r="V12" s="205">
        <v>49806</v>
      </c>
      <c r="W12" s="205">
        <v>179805.13925320678</v>
      </c>
    </row>
    <row r="13" spans="4:23" ht="15" customHeight="1">
      <c r="D13" s="1088" t="s">
        <v>1171</v>
      </c>
      <c r="E13" s="214" t="s">
        <v>1172</v>
      </c>
      <c r="F13" s="216" t="s">
        <v>1173</v>
      </c>
      <c r="G13" s="205">
        <v>2800000</v>
      </c>
      <c r="H13" s="230" t="s">
        <v>933</v>
      </c>
      <c r="I13" s="230" t="s">
        <v>1174</v>
      </c>
      <c r="J13" s="230" t="s">
        <v>1179</v>
      </c>
      <c r="K13" s="216" t="s">
        <v>1180</v>
      </c>
      <c r="L13" s="205">
        <v>1335092</v>
      </c>
      <c r="M13" s="765">
        <v>2343787</v>
      </c>
      <c r="N13" s="1088" t="s">
        <v>1215</v>
      </c>
      <c r="O13" s="214" t="s">
        <v>1216</v>
      </c>
      <c r="P13" s="216" t="s">
        <v>1217</v>
      </c>
      <c r="Q13" s="205">
        <v>2800000</v>
      </c>
      <c r="R13" s="230" t="s">
        <v>933</v>
      </c>
      <c r="S13" s="230" t="s">
        <v>1218</v>
      </c>
      <c r="T13" s="230" t="s">
        <v>1222</v>
      </c>
      <c r="U13" s="216" t="s">
        <v>1223</v>
      </c>
      <c r="V13" s="205">
        <v>1335092</v>
      </c>
      <c r="W13" s="205">
        <v>2343787</v>
      </c>
    </row>
    <row r="14" spans="4:23" ht="15" customHeight="1">
      <c r="D14" s="1088" t="s">
        <v>1171</v>
      </c>
      <c r="E14" s="214" t="s">
        <v>1172</v>
      </c>
      <c r="F14" s="216" t="s">
        <v>1173</v>
      </c>
      <c r="G14" s="205">
        <v>130245</v>
      </c>
      <c r="H14" s="230" t="s">
        <v>1177</v>
      </c>
      <c r="I14" s="230" t="s">
        <v>1181</v>
      </c>
      <c r="J14" s="230" t="s">
        <v>1179</v>
      </c>
      <c r="K14" s="216" t="s">
        <v>1182</v>
      </c>
      <c r="L14" s="205">
        <v>0</v>
      </c>
      <c r="M14" s="765">
        <v>446502.7031653797</v>
      </c>
      <c r="N14" s="1088" t="s">
        <v>1215</v>
      </c>
      <c r="O14" s="214" t="s">
        <v>1216</v>
      </c>
      <c r="P14" s="216" t="s">
        <v>1217</v>
      </c>
      <c r="Q14" s="205">
        <v>130245</v>
      </c>
      <c r="R14" s="230" t="s">
        <v>1177</v>
      </c>
      <c r="S14" s="230" t="s">
        <v>1224</v>
      </c>
      <c r="T14" s="230" t="s">
        <v>1222</v>
      </c>
      <c r="U14" s="216" t="s">
        <v>1225</v>
      </c>
      <c r="V14" s="205">
        <v>0</v>
      </c>
      <c r="W14" s="205">
        <v>446502.7031653797</v>
      </c>
    </row>
    <row r="15" spans="4:23" ht="15" customHeight="1">
      <c r="D15" s="1088" t="s">
        <v>1171</v>
      </c>
      <c r="E15" s="214" t="s">
        <v>1172</v>
      </c>
      <c r="F15" s="216" t="s">
        <v>1173</v>
      </c>
      <c r="G15" s="205">
        <v>50000</v>
      </c>
      <c r="H15" s="230" t="s">
        <v>1177</v>
      </c>
      <c r="I15" s="230" t="s">
        <v>1178</v>
      </c>
      <c r="J15" s="230" t="s">
        <v>1179</v>
      </c>
      <c r="K15" s="216" t="s">
        <v>1180</v>
      </c>
      <c r="L15" s="205">
        <v>205645</v>
      </c>
      <c r="M15" s="765">
        <v>0</v>
      </c>
      <c r="N15" s="1088" t="s">
        <v>1215</v>
      </c>
      <c r="O15" s="214" t="s">
        <v>1216</v>
      </c>
      <c r="P15" s="216" t="s">
        <v>1217</v>
      </c>
      <c r="Q15" s="205">
        <v>50000</v>
      </c>
      <c r="R15" s="230" t="s">
        <v>1177</v>
      </c>
      <c r="S15" s="230" t="s">
        <v>1221</v>
      </c>
      <c r="T15" s="230" t="s">
        <v>1222</v>
      </c>
      <c r="U15" s="216" t="s">
        <v>1223</v>
      </c>
      <c r="V15" s="205">
        <v>205645</v>
      </c>
      <c r="W15" s="205">
        <v>0</v>
      </c>
    </row>
    <row r="16" spans="4:23" ht="15" customHeight="1">
      <c r="D16" s="1088" t="s">
        <v>1183</v>
      </c>
      <c r="E16" s="214" t="s">
        <v>1184</v>
      </c>
      <c r="F16" s="216" t="s">
        <v>1185</v>
      </c>
      <c r="G16" s="205">
        <v>19091</v>
      </c>
      <c r="H16" s="230" t="s">
        <v>933</v>
      </c>
      <c r="I16" s="230" t="s">
        <v>1186</v>
      </c>
      <c r="J16" s="230" t="s">
        <v>1187</v>
      </c>
      <c r="K16" s="216" t="s">
        <v>1188</v>
      </c>
      <c r="L16" s="205">
        <v>11002</v>
      </c>
      <c r="M16" s="765">
        <v>14260.233719999998</v>
      </c>
      <c r="N16" s="1088" t="s">
        <v>1226</v>
      </c>
      <c r="O16" s="214" t="s">
        <v>1227</v>
      </c>
      <c r="P16" s="216" t="s">
        <v>1228</v>
      </c>
      <c r="Q16" s="205">
        <v>19091</v>
      </c>
      <c r="R16" s="230" t="s">
        <v>933</v>
      </c>
      <c r="S16" s="230" t="s">
        <v>1229</v>
      </c>
      <c r="T16" s="230" t="s">
        <v>1230</v>
      </c>
      <c r="U16" s="216" t="s">
        <v>1231</v>
      </c>
      <c r="V16" s="205">
        <v>11002</v>
      </c>
      <c r="W16" s="205">
        <v>14260.233719999998</v>
      </c>
    </row>
    <row r="17" spans="4:23" ht="15" customHeight="1">
      <c r="D17" s="1088" t="s">
        <v>1189</v>
      </c>
      <c r="E17" s="214" t="s">
        <v>1167</v>
      </c>
      <c r="F17" s="216" t="s">
        <v>1190</v>
      </c>
      <c r="G17" s="205">
        <v>309994</v>
      </c>
      <c r="H17" s="230" t="s">
        <v>933</v>
      </c>
      <c r="I17" s="230" t="s">
        <v>1174</v>
      </c>
      <c r="J17" s="230" t="s">
        <v>1175</v>
      </c>
      <c r="K17" s="216" t="s">
        <v>1191</v>
      </c>
      <c r="L17" s="205">
        <v>240200</v>
      </c>
      <c r="M17" s="765">
        <v>285820.12450999988</v>
      </c>
      <c r="N17" s="1088" t="s">
        <v>1232</v>
      </c>
      <c r="O17" s="214" t="s">
        <v>1167</v>
      </c>
      <c r="P17" s="216" t="s">
        <v>1233</v>
      </c>
      <c r="Q17" s="205">
        <v>309994</v>
      </c>
      <c r="R17" s="230" t="s">
        <v>933</v>
      </c>
      <c r="S17" s="230" t="s">
        <v>1218</v>
      </c>
      <c r="T17" s="230" t="s">
        <v>1219</v>
      </c>
      <c r="U17" s="216" t="s">
        <v>1234</v>
      </c>
      <c r="V17" s="205">
        <v>240200</v>
      </c>
      <c r="W17" s="205">
        <v>285820.12450999988</v>
      </c>
    </row>
    <row r="18" spans="4:23" ht="15" customHeight="1">
      <c r="D18" s="1088" t="s">
        <v>1189</v>
      </c>
      <c r="E18" s="214" t="s">
        <v>1167</v>
      </c>
      <c r="F18" s="216" t="s">
        <v>1190</v>
      </c>
      <c r="G18" s="205">
        <v>7500</v>
      </c>
      <c r="H18" s="230" t="s">
        <v>1177</v>
      </c>
      <c r="I18" s="230" t="s">
        <v>1178</v>
      </c>
      <c r="J18" s="230" t="s">
        <v>1175</v>
      </c>
      <c r="K18" s="216" t="s">
        <v>1191</v>
      </c>
      <c r="L18" s="205">
        <v>25422</v>
      </c>
      <c r="M18" s="765">
        <v>29737.4944129139</v>
      </c>
      <c r="N18" s="1088" t="s">
        <v>1232</v>
      </c>
      <c r="O18" s="214" t="s">
        <v>1167</v>
      </c>
      <c r="P18" s="216" t="s">
        <v>1233</v>
      </c>
      <c r="Q18" s="205">
        <v>7500</v>
      </c>
      <c r="R18" s="230" t="s">
        <v>1177</v>
      </c>
      <c r="S18" s="230" t="s">
        <v>1221</v>
      </c>
      <c r="T18" s="230" t="s">
        <v>1219</v>
      </c>
      <c r="U18" s="216" t="s">
        <v>1234</v>
      </c>
      <c r="V18" s="205">
        <v>25422</v>
      </c>
      <c r="W18" s="205">
        <v>29737.4944129139</v>
      </c>
    </row>
    <row r="19" spans="4:23" ht="15" customHeight="1">
      <c r="D19" s="1088" t="s">
        <v>1183</v>
      </c>
      <c r="E19" s="214" t="s">
        <v>1184</v>
      </c>
      <c r="F19" s="216" t="s">
        <v>1192</v>
      </c>
      <c r="G19" s="205">
        <v>4496</v>
      </c>
      <c r="H19" s="230" t="s">
        <v>933</v>
      </c>
      <c r="I19" s="230" t="s">
        <v>1186</v>
      </c>
      <c r="J19" s="230" t="s">
        <v>1193</v>
      </c>
      <c r="K19" s="216" t="s">
        <v>1194</v>
      </c>
      <c r="L19" s="205">
        <v>2578.1757600000001</v>
      </c>
      <c r="M19" s="765">
        <v>3418.6729399999995</v>
      </c>
      <c r="N19" s="1088" t="s">
        <v>1226</v>
      </c>
      <c r="O19" s="214" t="s">
        <v>1227</v>
      </c>
      <c r="P19" s="216" t="s">
        <v>1235</v>
      </c>
      <c r="Q19" s="205">
        <v>4496</v>
      </c>
      <c r="R19" s="230" t="s">
        <v>933</v>
      </c>
      <c r="S19" s="230" t="s">
        <v>1229</v>
      </c>
      <c r="T19" s="230" t="s">
        <v>1236</v>
      </c>
      <c r="U19" s="216" t="s">
        <v>1237</v>
      </c>
      <c r="V19" s="205">
        <v>2578.1757600000001</v>
      </c>
      <c r="W19" s="205">
        <v>3418.6729399999995</v>
      </c>
    </row>
    <row r="20" spans="4:23" ht="15" customHeight="1">
      <c r="D20" s="1088" t="s">
        <v>1195</v>
      </c>
      <c r="E20" s="214" t="s">
        <v>1167</v>
      </c>
      <c r="F20" s="216" t="s">
        <v>1196</v>
      </c>
      <c r="G20" s="205">
        <v>12000</v>
      </c>
      <c r="H20" s="230" t="s">
        <v>1177</v>
      </c>
      <c r="I20" s="230" t="s">
        <v>1197</v>
      </c>
      <c r="J20" s="230" t="s">
        <v>1198</v>
      </c>
      <c r="K20" s="216" t="s">
        <v>1199</v>
      </c>
      <c r="L20" s="205">
        <v>42127</v>
      </c>
      <c r="M20" s="765">
        <v>36474.749599483002</v>
      </c>
      <c r="N20" s="1088" t="s">
        <v>1238</v>
      </c>
      <c r="O20" s="214" t="s">
        <v>1167</v>
      </c>
      <c r="P20" s="216" t="s">
        <v>1239</v>
      </c>
      <c r="Q20" s="205">
        <v>12000</v>
      </c>
      <c r="R20" s="230" t="s">
        <v>1177</v>
      </c>
      <c r="S20" s="230" t="s">
        <v>1240</v>
      </c>
      <c r="T20" s="230" t="s">
        <v>1241</v>
      </c>
      <c r="U20" s="216" t="s">
        <v>1242</v>
      </c>
      <c r="V20" s="205">
        <v>42127</v>
      </c>
      <c r="W20" s="205">
        <v>36474.749599483002</v>
      </c>
    </row>
    <row r="21" spans="4:23" ht="15" customHeight="1">
      <c r="D21" s="1095" t="s">
        <v>478</v>
      </c>
      <c r="E21" s="1096" t="s">
        <v>1200</v>
      </c>
      <c r="F21" s="1097" t="s">
        <v>1201</v>
      </c>
      <c r="G21" s="1098">
        <v>1000000</v>
      </c>
      <c r="H21" s="263" t="s">
        <v>933</v>
      </c>
      <c r="I21" s="263" t="s">
        <v>1169</v>
      </c>
      <c r="J21" s="263" t="s">
        <v>1202</v>
      </c>
      <c r="K21" s="1097" t="s">
        <v>1203</v>
      </c>
      <c r="L21" s="1098">
        <v>1000948</v>
      </c>
      <c r="M21" s="1099">
        <v>0</v>
      </c>
      <c r="N21" s="1095" t="s">
        <v>499</v>
      </c>
      <c r="O21" s="1096" t="s">
        <v>1243</v>
      </c>
      <c r="P21" s="1097" t="s">
        <v>1244</v>
      </c>
      <c r="Q21" s="1098">
        <v>1000000</v>
      </c>
      <c r="R21" s="263" t="s">
        <v>933</v>
      </c>
      <c r="S21" s="263" t="s">
        <v>1213</v>
      </c>
      <c r="T21" s="263" t="s">
        <v>1245</v>
      </c>
      <c r="U21" s="1097" t="s">
        <v>1246</v>
      </c>
      <c r="V21" s="1098">
        <v>1000948</v>
      </c>
      <c r="W21" s="1098">
        <v>0</v>
      </c>
    </row>
    <row r="22" spans="4:23" ht="15" customHeight="1" thickBot="1">
      <c r="D22" s="1089" t="s">
        <v>1204</v>
      </c>
      <c r="E22" s="1089"/>
      <c r="F22" s="1089"/>
      <c r="G22" s="1090"/>
      <c r="H22" s="1091"/>
      <c r="I22" s="1091"/>
      <c r="J22" s="1091"/>
      <c r="K22" s="1092"/>
      <c r="L22" s="1093">
        <v>4147670.17576</v>
      </c>
      <c r="M22" s="1094">
        <v>4548816.117600983</v>
      </c>
      <c r="N22" s="1089" t="s">
        <v>1247</v>
      </c>
      <c r="O22" s="1089"/>
      <c r="P22" s="1089"/>
      <c r="Q22" s="1090"/>
      <c r="R22" s="1091"/>
      <c r="S22" s="1091"/>
      <c r="T22" s="1091"/>
      <c r="U22" s="1092"/>
      <c r="V22" s="1093">
        <v>4147670.17576</v>
      </c>
      <c r="W22" s="1093">
        <v>4548816.117600983</v>
      </c>
    </row>
    <row r="23" spans="4:23" ht="15" customHeight="1">
      <c r="D23" s="214"/>
      <c r="E23" s="214"/>
      <c r="F23" s="216"/>
      <c r="G23" s="205"/>
      <c r="H23" s="230"/>
      <c r="I23" s="230"/>
      <c r="J23" s="230"/>
      <c r="K23" s="216"/>
      <c r="L23" s="205"/>
      <c r="M23" s="765"/>
    </row>
    <row r="24" spans="4:23" ht="15" customHeight="1">
      <c r="D24" s="214" t="s">
        <v>197</v>
      </c>
      <c r="E24" s="214"/>
      <c r="F24" s="216"/>
      <c r="G24" s="205"/>
      <c r="H24" s="230"/>
      <c r="I24" s="230"/>
      <c r="J24" s="230"/>
      <c r="K24" s="216"/>
      <c r="L24" s="205"/>
      <c r="M24" s="765"/>
      <c r="N24" s="2" t="s">
        <v>2179</v>
      </c>
    </row>
    <row r="25" spans="4:23" ht="59.25" customHeight="1">
      <c r="D25" s="1451" t="s">
        <v>2178</v>
      </c>
      <c r="E25" s="1451"/>
      <c r="F25" s="1452"/>
      <c r="G25" s="1451"/>
      <c r="H25" s="1451"/>
      <c r="I25" s="1451"/>
      <c r="J25" s="1451"/>
      <c r="K25" s="1452"/>
      <c r="L25" s="1451"/>
      <c r="M25" s="1453"/>
      <c r="N25" s="1454" t="s">
        <v>2187</v>
      </c>
      <c r="O25" s="1455"/>
      <c r="P25" s="1455"/>
      <c r="Q25" s="1455"/>
      <c r="R25" s="1455"/>
      <c r="S25" s="1455"/>
      <c r="T25" s="1455"/>
      <c r="U25" s="1455"/>
      <c r="V25" s="1455"/>
      <c r="W25" s="1455"/>
    </row>
    <row r="26" spans="4:23" ht="13.2">
      <c r="E26" s="214"/>
      <c r="F26" s="216"/>
      <c r="G26" s="205"/>
      <c r="H26" s="230"/>
      <c r="I26" s="230"/>
      <c r="J26" s="230"/>
      <c r="K26" s="216"/>
      <c r="L26" s="205"/>
      <c r="M26" s="765"/>
    </row>
    <row r="27" spans="4:23" ht="13.2">
      <c r="D27" s="214"/>
      <c r="E27" s="214"/>
      <c r="F27" s="216"/>
      <c r="G27" s="205"/>
      <c r="H27" s="230"/>
      <c r="I27" s="230"/>
      <c r="J27" s="230"/>
      <c r="K27" s="216"/>
      <c r="L27" s="205"/>
      <c r="M27" s="765"/>
    </row>
    <row r="28" spans="4:23" ht="13.2">
      <c r="D28" s="214"/>
      <c r="E28" s="214"/>
      <c r="F28" s="216"/>
      <c r="G28" s="205"/>
      <c r="H28" s="230"/>
      <c r="I28" s="230"/>
      <c r="J28" s="230"/>
      <c r="K28" s="216"/>
      <c r="L28" s="205"/>
      <c r="M28" s="765"/>
    </row>
    <row r="30" spans="4:23" ht="45" customHeight="1"/>
    <row r="31" spans="4:23" ht="15" customHeight="1"/>
    <row r="32" spans="4:23"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sheetData>
  <mergeCells count="2">
    <mergeCell ref="D25:M25"/>
    <mergeCell ref="N25:W25"/>
  </mergeCells>
  <hyperlinks>
    <hyperlink ref="D7" location="'CFS FY''25 notes &gt;&gt;&gt;'!A1" display="&lt;&lt;&lt; Back to the Agenda" xr:uid="{8D7EBA69-ACBF-46FF-B840-F2246BABD1B6}"/>
  </hyperlinks>
  <pageMargins left="0.7" right="0.7" top="0.75" bottom="0.75" header="0.3" footer="0.3"/>
  <pageSetup paperSize="9" scale="45" orientation="portrait" r:id="rId1"/>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5D2E40-C4BA-4A2A-92FD-0DB61D3BA325}">
  <sheetPr codeName="Sheet51">
    <tabColor theme="6"/>
  </sheetPr>
  <dimension ref="D1:I34"/>
  <sheetViews>
    <sheetView showGridLines="0" zoomScale="70" zoomScaleNormal="70" workbookViewId="0">
      <pane ySplit="9" topLeftCell="A10" activePane="bottomLeft" state="frozen"/>
      <selection pane="bottomLeft" activeCell="D7" sqref="D1:D7"/>
    </sheetView>
  </sheetViews>
  <sheetFormatPr defaultColWidth="8.5546875" defaultRowHeight="12"/>
  <cols>
    <col min="1" max="3" width="4.5546875" style="2" customWidth="1"/>
    <col min="4" max="4" width="45.44140625" style="2" customWidth="1"/>
    <col min="5" max="5" width="25.5546875" style="2" customWidth="1"/>
    <col min="6" max="6" width="25.5546875" style="416" customWidth="1"/>
    <col min="7" max="7" width="46.5546875" style="2" customWidth="1"/>
    <col min="8" max="9" width="25.5546875" style="2" customWidth="1"/>
    <col min="10" max="16384" width="8.5546875" style="2"/>
  </cols>
  <sheetData>
    <row r="1" spans="4:9" ht="13.2">
      <c r="D1" s="11"/>
    </row>
    <row r="2" spans="4:9" ht="13.2">
      <c r="D2" s="658"/>
    </row>
    <row r="3" spans="4:9" ht="13.2">
      <c r="D3" s="658"/>
    </row>
    <row r="4" spans="4:9" ht="13.2">
      <c r="D4" s="658"/>
    </row>
    <row r="5" spans="4:9" ht="13.2">
      <c r="D5" s="658"/>
    </row>
    <row r="6" spans="4:9" ht="13.2">
      <c r="D6" s="658"/>
    </row>
    <row r="7" spans="4:9" ht="13.2">
      <c r="D7" s="659" t="s">
        <v>1989</v>
      </c>
    </row>
    <row r="8" spans="4:9">
      <c r="D8" s="27" t="s">
        <v>1779</v>
      </c>
      <c r="E8" s="28"/>
      <c r="F8" s="417"/>
      <c r="G8" s="27" t="s">
        <v>1926</v>
      </c>
      <c r="H8" s="28"/>
      <c r="I8" s="28"/>
    </row>
    <row r="9" spans="4:9">
      <c r="D9" s="29" t="s">
        <v>357</v>
      </c>
      <c r="E9" s="505" t="s">
        <v>604</v>
      </c>
      <c r="F9" s="971" t="s">
        <v>605</v>
      </c>
      <c r="G9" s="29" t="s">
        <v>360</v>
      </c>
      <c r="H9" s="970" t="s">
        <v>604</v>
      </c>
      <c r="I9" s="1271" t="s">
        <v>605</v>
      </c>
    </row>
    <row r="10" spans="4:9" ht="15" customHeight="1">
      <c r="D10" s="195" t="s">
        <v>1248</v>
      </c>
      <c r="E10" s="196">
        <v>1076983</v>
      </c>
      <c r="F10" s="529">
        <v>749060</v>
      </c>
      <c r="G10" s="195" t="s">
        <v>1250</v>
      </c>
      <c r="H10" s="196">
        <v>1076983</v>
      </c>
      <c r="I10" s="196">
        <v>749060</v>
      </c>
    </row>
    <row r="11" spans="4:9" ht="15" customHeight="1">
      <c r="D11" s="183" t="s">
        <v>1249</v>
      </c>
      <c r="E11" s="196">
        <v>2009</v>
      </c>
      <c r="F11" s="529">
        <v>518</v>
      </c>
      <c r="G11" s="183" t="s">
        <v>1251</v>
      </c>
      <c r="H11" s="196">
        <v>2009</v>
      </c>
      <c r="I11" s="196">
        <v>518</v>
      </c>
    </row>
    <row r="12" spans="4:9" ht="15" customHeight="1" thickBot="1">
      <c r="D12" s="180" t="s">
        <v>1253</v>
      </c>
      <c r="E12" s="182">
        <v>1078992</v>
      </c>
      <c r="F12" s="526">
        <v>749578</v>
      </c>
      <c r="G12" s="180" t="s">
        <v>6</v>
      </c>
      <c r="H12" s="182">
        <v>1078992</v>
      </c>
      <c r="I12" s="182">
        <v>749578</v>
      </c>
    </row>
    <row r="13" spans="4:9" ht="15" customHeight="1" thickBot="1">
      <c r="D13" s="191" t="s">
        <v>1254</v>
      </c>
      <c r="E13" s="187">
        <v>1078992</v>
      </c>
      <c r="F13" s="751">
        <v>749578</v>
      </c>
      <c r="G13" s="191" t="s">
        <v>1252</v>
      </c>
      <c r="H13" s="187">
        <v>1078992</v>
      </c>
      <c r="I13" s="187">
        <v>749578</v>
      </c>
    </row>
    <row r="14" spans="4:9" ht="15" customHeight="1"/>
    <row r="15" spans="4:9" ht="15" customHeight="1">
      <c r="D15" s="183"/>
    </row>
    <row r="16" spans="4:9"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ht="15" customHeight="1"/>
    <row r="34" ht="15" customHeight="1"/>
  </sheetData>
  <hyperlinks>
    <hyperlink ref="D7" location="'CFS FY''25 notes &gt;&gt;&gt;'!A1" display="&lt;&lt;&lt; Back to the Agenda" xr:uid="{E1F7ADF0-0294-449D-9438-4BE566C5892E}"/>
  </hyperlinks>
  <pageMargins left="0.7" right="0.7" top="0.75" bottom="0.75" header="0.3" footer="0.3"/>
  <pageSetup paperSize="9" scale="45"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DA24D9-DD99-4629-8FE8-3C86FFD363B6}">
  <sheetPr codeName="Sheet74">
    <tabColor rgb="FF00B050"/>
  </sheetPr>
  <dimension ref="D1:U37"/>
  <sheetViews>
    <sheetView showGridLines="0" zoomScale="55" zoomScaleNormal="55" workbookViewId="0">
      <pane xSplit="5" ySplit="9" topLeftCell="F10" activePane="bottomRight" state="frozen"/>
      <selection pane="topRight" activeCell="F1" sqref="F1"/>
      <selection pane="bottomLeft" activeCell="A10" sqref="A10"/>
      <selection pane="bottomRight" activeCell="D68" sqref="D68"/>
    </sheetView>
  </sheetViews>
  <sheetFormatPr defaultColWidth="8.5546875" defaultRowHeight="12"/>
  <cols>
    <col min="1" max="3" width="4.5546875" style="2" customWidth="1"/>
    <col min="4" max="4" width="86.77734375" style="2" customWidth="1"/>
    <col min="5" max="5" width="80.77734375" style="2" customWidth="1"/>
    <col min="6" max="13" width="8.77734375" style="2" customWidth="1"/>
    <col min="14" max="14" width="4.5546875" style="2" customWidth="1"/>
    <col min="15" max="16" width="8.77734375" style="2" customWidth="1"/>
    <col min="17" max="17" width="4.5546875" style="2" customWidth="1"/>
    <col min="18" max="18" width="8.77734375" style="1407" customWidth="1"/>
    <col min="19" max="16384" width="8.5546875" style="2"/>
  </cols>
  <sheetData>
    <row r="1" spans="4:21" ht="13.2">
      <c r="D1" s="658"/>
    </row>
    <row r="2" spans="4:21" ht="13.2">
      <c r="D2" s="658"/>
    </row>
    <row r="3" spans="4:21" ht="13.2">
      <c r="D3" s="658"/>
    </row>
    <row r="4" spans="4:21" ht="13.2">
      <c r="D4" s="658"/>
    </row>
    <row r="5" spans="4:21" ht="13.2">
      <c r="D5" s="658"/>
    </row>
    <row r="6" spans="4:21" ht="13.2">
      <c r="D6" s="658"/>
    </row>
    <row r="7" spans="4:21" ht="13.2">
      <c r="D7" s="659" t="s">
        <v>2194</v>
      </c>
    </row>
    <row r="8" spans="4:21">
      <c r="D8" s="19" t="s">
        <v>195</v>
      </c>
      <c r="E8" s="20" t="s">
        <v>196</v>
      </c>
      <c r="F8" s="18" t="s">
        <v>2000</v>
      </c>
      <c r="G8" s="18"/>
      <c r="H8" s="18"/>
      <c r="I8" s="839"/>
      <c r="J8" s="18" t="s">
        <v>2001</v>
      </c>
      <c r="K8" s="18"/>
      <c r="L8" s="18"/>
      <c r="M8" s="18"/>
      <c r="O8" s="18" t="s">
        <v>194</v>
      </c>
      <c r="P8" s="18"/>
      <c r="R8" s="1405" t="s">
        <v>2221</v>
      </c>
      <c r="S8" s="18"/>
    </row>
    <row r="9" spans="4:21" ht="12.6" thickBot="1">
      <c r="D9" s="840" t="s">
        <v>2046</v>
      </c>
      <c r="E9" s="841" t="s">
        <v>2047</v>
      </c>
      <c r="F9" s="842" t="s">
        <v>2004</v>
      </c>
      <c r="G9" s="842" t="s">
        <v>2005</v>
      </c>
      <c r="H9" s="842" t="s">
        <v>2006</v>
      </c>
      <c r="I9" s="843" t="s">
        <v>2007</v>
      </c>
      <c r="J9" s="842" t="s">
        <v>2008</v>
      </c>
      <c r="K9" s="842" t="s">
        <v>2009</v>
      </c>
      <c r="L9" s="842" t="s">
        <v>2010</v>
      </c>
      <c r="M9" s="842" t="s">
        <v>2011</v>
      </c>
      <c r="O9" s="842" t="s">
        <v>2012</v>
      </c>
      <c r="P9" s="842" t="s">
        <v>2013</v>
      </c>
      <c r="R9" s="1406" t="s">
        <v>2215</v>
      </c>
      <c r="S9" s="844" t="s">
        <v>2216</v>
      </c>
    </row>
    <row r="10" spans="4:21" ht="13.2" thickTop="1" thickBot="1">
      <c r="D10" s="942" t="s">
        <v>2085</v>
      </c>
      <c r="E10" s="942" t="s">
        <v>2086</v>
      </c>
      <c r="F10" s="943">
        <v>513.20000000000005</v>
      </c>
      <c r="G10" s="943">
        <v>865.6579999999999</v>
      </c>
      <c r="H10" s="943">
        <v>1093.1669999999995</v>
      </c>
      <c r="I10" s="1370">
        <v>890.77199999999993</v>
      </c>
      <c r="J10" s="1371">
        <v>544.92299999999875</v>
      </c>
      <c r="K10" s="943">
        <v>1001.7120000000012</v>
      </c>
      <c r="L10" s="943">
        <v>1226</v>
      </c>
      <c r="M10" s="1355">
        <v>1102.9382457356862</v>
      </c>
      <c r="N10" s="4"/>
      <c r="O10" s="944">
        <v>3362.7969999999996</v>
      </c>
      <c r="P10" s="1355">
        <v>3875.9169999999976</v>
      </c>
      <c r="Q10" s="4"/>
      <c r="R10" s="1410">
        <v>0.15258726589800042</v>
      </c>
      <c r="S10" s="1382">
        <v>513.11999999999807</v>
      </c>
    </row>
    <row r="11" spans="4:21" ht="13.2">
      <c r="D11" s="945" t="s">
        <v>2087</v>
      </c>
      <c r="E11" s="945" t="s">
        <v>2088</v>
      </c>
      <c r="F11" s="946">
        <v>1.6562787100000003</v>
      </c>
      <c r="G11" s="914">
        <v>4.3310501946000004</v>
      </c>
      <c r="H11" s="914">
        <v>24.978179060000002</v>
      </c>
      <c r="I11" s="1372">
        <v>50.030905816998882</v>
      </c>
      <c r="J11" s="1373">
        <v>19.615813418465613</v>
      </c>
      <c r="K11" s="914">
        <v>17.57454469187919</v>
      </c>
      <c r="L11" s="914">
        <v>19.931942808223518</v>
      </c>
      <c r="M11" s="1349">
        <v>7.5826990814316773</v>
      </c>
      <c r="N11" s="3"/>
      <c r="O11" s="914">
        <v>80.996413781598889</v>
      </c>
      <c r="P11" s="1349">
        <v>64.704999999999998</v>
      </c>
      <c r="Q11" s="3"/>
      <c r="R11" s="1409">
        <v>-0.20113747042588254</v>
      </c>
      <c r="S11" s="1386">
        <v>-16.291413781598891</v>
      </c>
      <c r="U11" s="32"/>
    </row>
    <row r="12" spans="4:21" ht="13.2">
      <c r="D12" s="945" t="s">
        <v>2089</v>
      </c>
      <c r="E12" s="945" t="s">
        <v>2090</v>
      </c>
      <c r="F12" s="947">
        <v>0</v>
      </c>
      <c r="G12" s="914"/>
      <c r="H12" s="914">
        <v>-8.1687300000000046E-2</v>
      </c>
      <c r="I12" s="1372">
        <v>1.6962031099999999</v>
      </c>
      <c r="J12" s="1373">
        <v>0</v>
      </c>
      <c r="K12" s="914">
        <v>0</v>
      </c>
      <c r="L12" s="914">
        <v>0</v>
      </c>
      <c r="M12" s="1349"/>
      <c r="N12" s="16"/>
      <c r="O12" s="914">
        <v>1.6145158099999999</v>
      </c>
      <c r="P12" s="1349">
        <v>0</v>
      </c>
      <c r="Q12" s="16"/>
      <c r="R12" s="1434" t="s">
        <v>2211</v>
      </c>
      <c r="S12" s="1433">
        <v>-1.6145158100000001</v>
      </c>
      <c r="U12" s="32"/>
    </row>
    <row r="13" spans="4:21" ht="13.2">
      <c r="D13" s="945" t="s">
        <v>2091</v>
      </c>
      <c r="E13" s="945" t="s">
        <v>2092</v>
      </c>
      <c r="F13" s="947">
        <v>4.3665743639613197</v>
      </c>
      <c r="G13" s="914">
        <v>4.9049237779789108</v>
      </c>
      <c r="H13" s="914">
        <v>-2.6132379877253102</v>
      </c>
      <c r="I13" s="1372">
        <v>5.1237946423039968</v>
      </c>
      <c r="J13" s="1373">
        <v>0</v>
      </c>
      <c r="K13" s="914">
        <v>0</v>
      </c>
      <c r="L13" s="914">
        <v>0</v>
      </c>
      <c r="M13" s="1349"/>
      <c r="N13" s="16"/>
      <c r="O13" s="914">
        <v>11.782054796518917</v>
      </c>
      <c r="P13" s="1349">
        <v>0</v>
      </c>
      <c r="Q13" s="16"/>
      <c r="R13" s="1434" t="s">
        <v>2211</v>
      </c>
      <c r="S13" s="1386">
        <v>-11.782054796518899</v>
      </c>
      <c r="U13" s="32"/>
    </row>
    <row r="14" spans="4:21" ht="13.2">
      <c r="D14" s="945" t="s">
        <v>2093</v>
      </c>
      <c r="E14" s="945" t="s">
        <v>2094</v>
      </c>
      <c r="F14" s="947">
        <v>1.73331156</v>
      </c>
      <c r="G14" s="914">
        <v>-4.7419680699999995</v>
      </c>
      <c r="H14" s="914">
        <v>2.9288498600000019</v>
      </c>
      <c r="I14" s="1372">
        <v>15.463147390000003</v>
      </c>
      <c r="J14" s="1373">
        <v>0.72583645999998503</v>
      </c>
      <c r="K14" s="914">
        <v>2.6611117300000302</v>
      </c>
      <c r="L14" s="914">
        <v>-0.7727281299999943</v>
      </c>
      <c r="M14" s="1349">
        <v>-14.664220060000021</v>
      </c>
      <c r="N14" s="16"/>
      <c r="O14" s="914">
        <v>15.383340740000005</v>
      </c>
      <c r="P14" s="1349">
        <v>-12.05</v>
      </c>
      <c r="Q14" s="16"/>
      <c r="R14" s="1409">
        <v>-1.7833148991276899</v>
      </c>
      <c r="S14" s="1386">
        <v>-27.433340739999998</v>
      </c>
      <c r="U14" s="448"/>
    </row>
    <row r="15" spans="4:21" ht="13.2">
      <c r="D15" s="945" t="s">
        <v>9</v>
      </c>
      <c r="E15" s="945" t="s">
        <v>2095</v>
      </c>
      <c r="F15" s="947">
        <v>0</v>
      </c>
      <c r="G15" s="914">
        <v>0.13648470999999998</v>
      </c>
      <c r="H15" s="914">
        <v>-0.74938155871299994</v>
      </c>
      <c r="I15" s="1372">
        <v>1.0255944336599967</v>
      </c>
      <c r="J15" s="1373">
        <v>0</v>
      </c>
      <c r="K15" s="914">
        <v>0</v>
      </c>
      <c r="L15" s="914">
        <v>0</v>
      </c>
      <c r="M15" s="1349"/>
      <c r="N15" s="16"/>
      <c r="O15" s="914">
        <v>0.41269758494699671</v>
      </c>
      <c r="P15" s="1349">
        <v>0</v>
      </c>
      <c r="Q15" s="16"/>
      <c r="R15" s="1434" t="s">
        <v>2211</v>
      </c>
      <c r="S15" s="1386">
        <v>-0.41269758494699699</v>
      </c>
      <c r="U15" s="32"/>
    </row>
    <row r="16" spans="4:21" ht="26.4">
      <c r="D16" s="948" t="s">
        <v>10</v>
      </c>
      <c r="E16" s="948" t="s">
        <v>2096</v>
      </c>
      <c r="F16" s="947">
        <v>-2.54498347</v>
      </c>
      <c r="G16" s="914">
        <v>10.346223628927081</v>
      </c>
      <c r="H16" s="914">
        <v>1.11780251</v>
      </c>
      <c r="I16" s="1372">
        <v>17.502031970000001</v>
      </c>
      <c r="J16" s="1373">
        <v>29.2957871078364</v>
      </c>
      <c r="K16" s="914">
        <v>33.764892238120801</v>
      </c>
      <c r="L16" s="914">
        <v>31.264093564042803</v>
      </c>
      <c r="M16" s="1349">
        <v>36.064227090000003</v>
      </c>
      <c r="N16" s="16"/>
      <c r="O16" s="914">
        <v>26.421074638927081</v>
      </c>
      <c r="P16" s="1349">
        <v>130.38900000000001</v>
      </c>
      <c r="Q16" s="16"/>
      <c r="R16" s="1409">
        <v>3.9350377220422894</v>
      </c>
      <c r="S16" s="1386">
        <v>103.96792536107293</v>
      </c>
      <c r="U16" s="32"/>
    </row>
    <row r="17" spans="4:19" ht="13.2">
      <c r="D17" s="945" t="s">
        <v>2097</v>
      </c>
      <c r="E17" s="945" t="s">
        <v>2098</v>
      </c>
      <c r="F17" s="949">
        <v>0</v>
      </c>
      <c r="G17" s="949">
        <v>0</v>
      </c>
      <c r="H17" s="914">
        <v>0</v>
      </c>
      <c r="I17" s="1372">
        <v>5.1634902574847983</v>
      </c>
      <c r="J17" s="1373">
        <v>1.52861224</v>
      </c>
      <c r="K17" s="914">
        <v>1.7566922334260002</v>
      </c>
      <c r="L17" s="914">
        <v>1.90977041329</v>
      </c>
      <c r="M17" s="1349">
        <v>2.0399251132840002</v>
      </c>
      <c r="O17" s="914">
        <v>5.1634902574847983</v>
      </c>
      <c r="P17" s="1349">
        <v>7.2350000000000003</v>
      </c>
      <c r="R17" s="1409">
        <v>0.40118401298664613</v>
      </c>
      <c r="S17" s="1386">
        <v>2.071509742515202</v>
      </c>
    </row>
    <row r="18" spans="4:19" ht="13.2">
      <c r="D18" s="1365" t="s">
        <v>2054</v>
      </c>
      <c r="E18" s="1365" t="s">
        <v>2099</v>
      </c>
      <c r="F18" s="1366">
        <v>518.36697609905923</v>
      </c>
      <c r="G18" s="1366">
        <v>880.66959172313477</v>
      </c>
      <c r="H18" s="1366">
        <v>1118.7603777543618</v>
      </c>
      <c r="I18" s="1374">
        <v>986.77849025044634</v>
      </c>
      <c r="J18" s="1375">
        <v>596.09411935755816</v>
      </c>
      <c r="K18" s="1366">
        <v>1057.4706337915586</v>
      </c>
      <c r="L18" s="1366">
        <v>1278.6766216143365</v>
      </c>
      <c r="M18" s="1367">
        <v>1133.9612759473396</v>
      </c>
      <c r="N18" s="1368"/>
      <c r="O18" s="1369">
        <v>3504.5754358270024</v>
      </c>
      <c r="P18" s="1367">
        <v>4066.202650710793</v>
      </c>
      <c r="Q18" s="16"/>
      <c r="R18" s="1411">
        <v>0.1602554218529067</v>
      </c>
      <c r="S18" s="1401">
        <v>561.62721488379066</v>
      </c>
    </row>
    <row r="19" spans="4:19" ht="13.2">
      <c r="D19" s="883"/>
      <c r="E19" s="883"/>
      <c r="F19" s="950"/>
      <c r="G19" s="951"/>
      <c r="H19" s="951"/>
      <c r="I19" s="951"/>
      <c r="J19" s="950"/>
      <c r="K19" s="951"/>
      <c r="L19" s="951"/>
      <c r="M19" s="951"/>
      <c r="N19" s="951"/>
      <c r="P19" s="951"/>
      <c r="Q19" s="951"/>
      <c r="R19" s="1412"/>
      <c r="S19" s="952"/>
    </row>
    <row r="20" spans="4:19" ht="13.2">
      <c r="D20" s="900"/>
      <c r="E20" s="900"/>
      <c r="J20" s="950"/>
      <c r="R20" s="1412"/>
      <c r="S20" s="952"/>
    </row>
    <row r="21" spans="4:19" ht="13.8" thickBot="1">
      <c r="D21" s="953" t="s">
        <v>2065</v>
      </c>
      <c r="E21" s="953" t="s">
        <v>2100</v>
      </c>
      <c r="F21" s="954">
        <v>5766.9818224957116</v>
      </c>
      <c r="G21" s="954">
        <v>7126.4861024448473</v>
      </c>
      <c r="H21" s="954">
        <v>7498.7631076914395</v>
      </c>
      <c r="I21" s="1376">
        <v>6884.3986545883563</v>
      </c>
      <c r="J21" s="1377">
        <v>6618.4691061695266</v>
      </c>
      <c r="K21" s="954">
        <v>8132.5906141327578</v>
      </c>
      <c r="L21" s="954">
        <v>8516.9132835294513</v>
      </c>
      <c r="M21" s="1356">
        <v>7866.7060242692223</v>
      </c>
      <c r="N21" s="8"/>
      <c r="O21" s="955">
        <v>27276.629687220357</v>
      </c>
      <c r="P21" s="1356">
        <v>31134.67902810096</v>
      </c>
      <c r="Q21" s="8"/>
      <c r="R21" s="1413">
        <v>0.14144157049901865</v>
      </c>
      <c r="S21" s="1402">
        <v>3858.0493408806033</v>
      </c>
    </row>
    <row r="22" spans="4:19" ht="13.2">
      <c r="D22" s="945" t="s">
        <v>2101</v>
      </c>
      <c r="E22" s="945" t="s">
        <v>2102</v>
      </c>
      <c r="F22" s="946">
        <v>-38.796349919999997</v>
      </c>
      <c r="G22" s="914">
        <v>-39.551862289999988</v>
      </c>
      <c r="H22" s="914">
        <v>-36.782877679999991</v>
      </c>
      <c r="I22" s="1372">
        <v>-32.870623359999996</v>
      </c>
      <c r="J22" s="1373">
        <v>-30.498544000000003</v>
      </c>
      <c r="K22" s="914">
        <v>-30.51967368</v>
      </c>
      <c r="L22" s="914">
        <v>-28.466393190000005</v>
      </c>
      <c r="M22" s="1349">
        <v>-24.868461450000002</v>
      </c>
      <c r="N22" s="15"/>
      <c r="O22" s="914">
        <v>-148.00171324999997</v>
      </c>
      <c r="P22" s="1349">
        <v>-114.35307232000001</v>
      </c>
      <c r="Q22" s="15"/>
      <c r="R22" s="1409">
        <v>-0.227353050117479</v>
      </c>
      <c r="S22" s="1386">
        <v>-33.648640929999956</v>
      </c>
    </row>
    <row r="23" spans="4:19" ht="13.2">
      <c r="D23" s="945" t="s">
        <v>2103</v>
      </c>
      <c r="E23" s="945" t="s">
        <v>2104</v>
      </c>
      <c r="F23" s="947">
        <v>287.55182406000085</v>
      </c>
      <c r="G23" s="914">
        <v>131.59198813999893</v>
      </c>
      <c r="H23" s="914">
        <v>216.35804795999877</v>
      </c>
      <c r="I23" s="1372">
        <v>289.94509145000865</v>
      </c>
      <c r="J23" s="1373">
        <v>207.90657108000087</v>
      </c>
      <c r="K23" s="914">
        <v>316.45097699000007</v>
      </c>
      <c r="L23" s="914">
        <v>249.55476285999998</v>
      </c>
      <c r="M23" s="1349">
        <v>270.82269681000014</v>
      </c>
      <c r="N23" s="8"/>
      <c r="O23" s="914">
        <v>925.44695161000732</v>
      </c>
      <c r="P23" s="1349">
        <v>1044.735007740001</v>
      </c>
      <c r="Q23" s="8"/>
      <c r="R23" s="1409">
        <v>0.12889777844366698</v>
      </c>
      <c r="S23" s="1386">
        <v>119.28805612999372</v>
      </c>
    </row>
    <row r="24" spans="4:19" ht="13.2">
      <c r="D24" s="945" t="s">
        <v>2105</v>
      </c>
      <c r="E24" s="945" t="s">
        <v>2105</v>
      </c>
      <c r="F24" s="947">
        <v>24.920622123795962</v>
      </c>
      <c r="G24" s="914">
        <v>24.753819395067609</v>
      </c>
      <c r="H24" s="914">
        <v>29.081308402469844</v>
      </c>
      <c r="I24" s="1372">
        <v>40.997099361635399</v>
      </c>
      <c r="J24" s="1373">
        <v>19.443399750472974</v>
      </c>
      <c r="K24" s="914">
        <v>21.584515057241632</v>
      </c>
      <c r="L24" s="914">
        <v>23.846265650548958</v>
      </c>
      <c r="M24" s="1349">
        <v>62.841020077308094</v>
      </c>
      <c r="N24" s="8"/>
      <c r="O24" s="914">
        <v>119.75284928296881</v>
      </c>
      <c r="P24" s="1349">
        <v>127.71520053557165</v>
      </c>
      <c r="Q24" s="8"/>
      <c r="R24" s="1409">
        <v>6.6489868928197984E-2</v>
      </c>
      <c r="S24" s="1386">
        <v>7.9623512526028435</v>
      </c>
    </row>
    <row r="25" spans="4:19" ht="13.8" thickBot="1">
      <c r="D25" s="956" t="s">
        <v>2106</v>
      </c>
      <c r="E25" s="956" t="s">
        <v>2107</v>
      </c>
      <c r="F25" s="957">
        <v>6040.657918759508</v>
      </c>
      <c r="G25" s="957">
        <v>7243.2800476899138</v>
      </c>
      <c r="H25" s="957">
        <v>7707.4195863739078</v>
      </c>
      <c r="I25" s="1378">
        <v>7182.4702220400004</v>
      </c>
      <c r="J25" s="1379">
        <v>6815.3205330000001</v>
      </c>
      <c r="K25" s="957">
        <v>8440.1064325000007</v>
      </c>
      <c r="L25" s="957">
        <v>8761.8479188500005</v>
      </c>
      <c r="M25" s="1357">
        <v>8175.5012797065301</v>
      </c>
      <c r="N25" s="8"/>
      <c r="O25" s="957">
        <v>28173.82777486333</v>
      </c>
      <c r="P25" s="1357">
        <v>32192.776164056533</v>
      </c>
      <c r="Q25" s="8"/>
      <c r="R25" s="1414">
        <v>0.14264829121937439</v>
      </c>
      <c r="S25" s="1403">
        <v>4018.9483891932032</v>
      </c>
    </row>
    <row r="26" spans="4:19" ht="13.2">
      <c r="D26" s="945" t="s">
        <v>2108</v>
      </c>
      <c r="E26" s="945" t="s">
        <v>2109</v>
      </c>
      <c r="F26" s="947">
        <v>-1025.3861393400002</v>
      </c>
      <c r="G26" s="914">
        <v>-1110.5832343200004</v>
      </c>
      <c r="H26" s="914">
        <v>-1129.8799090600003</v>
      </c>
      <c r="I26" s="1372">
        <v>-1110.9342220400006</v>
      </c>
      <c r="J26" s="1373">
        <v>-1149.1065330000001</v>
      </c>
      <c r="K26" s="914">
        <v>-1315.7824324999999</v>
      </c>
      <c r="L26" s="914">
        <v>-1322.2029188500001</v>
      </c>
      <c r="M26" s="1349">
        <v>-1253.1408051199996</v>
      </c>
      <c r="N26" s="8"/>
      <c r="O26" s="914">
        <v>-4376.7835047600011</v>
      </c>
      <c r="P26" s="1349">
        <v>-5040.23268947</v>
      </c>
      <c r="Q26" s="8"/>
      <c r="R26" s="1428">
        <v>0.15158373357705701</v>
      </c>
      <c r="S26" s="1386">
        <v>663.44918470999892</v>
      </c>
    </row>
    <row r="27" spans="4:19" ht="12.6" thickBot="1">
      <c r="D27" s="942" t="s">
        <v>97</v>
      </c>
      <c r="E27" s="942" t="s">
        <v>11</v>
      </c>
      <c r="F27" s="943">
        <v>5015.2717794195078</v>
      </c>
      <c r="G27" s="943">
        <v>6132.6968133699138</v>
      </c>
      <c r="H27" s="943">
        <v>6577.5396773139073</v>
      </c>
      <c r="I27" s="1380">
        <v>6071.5360000000001</v>
      </c>
      <c r="J27" s="1381">
        <v>5666.2139999999999</v>
      </c>
      <c r="K27" s="943">
        <v>7124.3240000000005</v>
      </c>
      <c r="L27" s="943">
        <v>7439.6450000000004</v>
      </c>
      <c r="M27" s="1355">
        <v>6922.3604745865305</v>
      </c>
      <c r="N27" s="4"/>
      <c r="O27" s="944">
        <v>23797.044270103328</v>
      </c>
      <c r="P27" s="1355">
        <v>27152.543474586535</v>
      </c>
      <c r="Q27" s="4"/>
      <c r="R27" s="1408">
        <v>0.14100487297486702</v>
      </c>
      <c r="S27" s="1404">
        <v>3355.499204483207</v>
      </c>
    </row>
    <row r="28" spans="4:19">
      <c r="F28" s="951"/>
      <c r="G28" s="950"/>
      <c r="H28" s="950"/>
      <c r="I28" s="950"/>
      <c r="J28" s="950"/>
      <c r="K28" s="950"/>
      <c r="L28" s="950"/>
      <c r="M28" s="950"/>
      <c r="N28" s="867"/>
      <c r="Q28" s="867"/>
    </row>
    <row r="29" spans="4:19">
      <c r="D29" s="884"/>
      <c r="J29" s="950"/>
      <c r="N29" s="4"/>
      <c r="Q29" s="4"/>
    </row>
    <row r="30" spans="4:19">
      <c r="N30" s="4"/>
      <c r="Q30" s="4"/>
    </row>
    <row r="31" spans="4:19" ht="13.2">
      <c r="N31" s="8"/>
      <c r="Q31" s="8"/>
    </row>
    <row r="32" spans="4:19">
      <c r="N32" s="15"/>
      <c r="Q32" s="15"/>
    </row>
    <row r="33" spans="14:17">
      <c r="N33" s="15"/>
      <c r="Q33" s="15"/>
    </row>
    <row r="34" spans="14:17">
      <c r="N34" s="15"/>
      <c r="Q34" s="15"/>
    </row>
    <row r="35" spans="14:17">
      <c r="N35" s="15"/>
      <c r="Q35" s="15"/>
    </row>
    <row r="36" spans="14:17">
      <c r="N36" s="15"/>
      <c r="Q36" s="15"/>
    </row>
    <row r="37" spans="14:17">
      <c r="N37" s="15"/>
      <c r="Q37" s="15"/>
    </row>
  </sheetData>
  <hyperlinks>
    <hyperlink ref="D7" location="'Key metrics &amp; Leads &gt;&gt;&gt;'!A1" display="&lt;&lt;&lt; Back to the &quot;Key metrics &amp; Leads&quot;" xr:uid="{48126BAE-A134-4B39-AE61-1B9B78D345DD}"/>
  </hyperlinks>
  <pageMargins left="0.7" right="0.7" top="0.75" bottom="0.75" header="0.3" footer="0.3"/>
  <pageSetup paperSize="9" scale="44" orientation="portrait" r:id="rId1"/>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A433AF-5CED-4A21-B2C0-3CC2AFD3D952}">
  <sheetPr codeName="Sheet52">
    <tabColor theme="6"/>
  </sheetPr>
  <dimension ref="D1:I73"/>
  <sheetViews>
    <sheetView showGridLines="0" topLeftCell="C1" zoomScale="70" zoomScaleNormal="70" workbookViewId="0">
      <pane ySplit="9" topLeftCell="A10" activePane="bottomLeft" state="frozen"/>
      <selection pane="bottomLeft" activeCell="E6" sqref="E6"/>
    </sheetView>
  </sheetViews>
  <sheetFormatPr defaultColWidth="8.5546875" defaultRowHeight="12"/>
  <cols>
    <col min="1" max="3" width="4.5546875" style="2" customWidth="1"/>
    <col min="4" max="4" width="119.5546875" style="2" customWidth="1"/>
    <col min="5" max="5" width="25.5546875" style="2" customWidth="1"/>
    <col min="6" max="6" width="25.5546875" style="416" customWidth="1"/>
    <col min="7" max="7" width="130.5546875" style="2" bestFit="1" customWidth="1"/>
    <col min="8" max="9" width="25.5546875" style="2" customWidth="1"/>
    <col min="10" max="16384" width="8.5546875" style="2"/>
  </cols>
  <sheetData>
    <row r="1" spans="4:9" ht="13.2">
      <c r="D1" s="11"/>
    </row>
    <row r="2" spans="4:9" ht="13.2">
      <c r="D2" s="658"/>
    </row>
    <row r="3" spans="4:9" ht="13.2">
      <c r="D3" s="658"/>
    </row>
    <row r="4" spans="4:9" ht="13.2">
      <c r="D4" s="658"/>
    </row>
    <row r="5" spans="4:9" ht="13.2">
      <c r="D5" s="658"/>
    </row>
    <row r="6" spans="4:9" ht="13.2">
      <c r="D6" s="658"/>
    </row>
    <row r="7" spans="4:9" ht="13.2">
      <c r="D7" s="659" t="s">
        <v>1989</v>
      </c>
    </row>
    <row r="8" spans="4:9">
      <c r="D8" s="592" t="s">
        <v>1779</v>
      </c>
      <c r="E8" s="594"/>
      <c r="F8" s="591"/>
      <c r="G8" s="592" t="s">
        <v>1926</v>
      </c>
      <c r="H8" s="594"/>
      <c r="I8" s="594"/>
    </row>
    <row r="9" spans="4:9" ht="35.1" customHeight="1">
      <c r="D9" s="1037" t="s">
        <v>357</v>
      </c>
      <c r="E9" s="1035">
        <v>2025</v>
      </c>
      <c r="F9" s="1036">
        <v>2024</v>
      </c>
      <c r="G9" s="1037" t="s">
        <v>360</v>
      </c>
      <c r="H9" s="1035">
        <v>2025</v>
      </c>
      <c r="I9" s="1287">
        <v>2024</v>
      </c>
    </row>
    <row r="10" spans="4:9" s="134" customFormat="1" ht="15" customHeight="1">
      <c r="D10" s="1000" t="s">
        <v>1255</v>
      </c>
      <c r="E10" s="1001">
        <v>-417567</v>
      </c>
      <c r="F10" s="1103">
        <v>-219649</v>
      </c>
      <c r="G10" s="1000" t="s">
        <v>1299</v>
      </c>
      <c r="H10" s="1001">
        <v>-417567</v>
      </c>
      <c r="I10" s="1003">
        <v>-219649</v>
      </c>
    </row>
    <row r="11" spans="4:9" ht="15" customHeight="1">
      <c r="D11" s="241" t="s">
        <v>1256</v>
      </c>
      <c r="E11" s="240">
        <v>8061</v>
      </c>
      <c r="F11" s="766">
        <v>-14894</v>
      </c>
      <c r="G11" s="241" t="s">
        <v>1300</v>
      </c>
      <c r="H11" s="240">
        <v>8061</v>
      </c>
      <c r="I11" s="240">
        <v>-14894</v>
      </c>
    </row>
    <row r="12" spans="4:9" ht="15" customHeight="1">
      <c r="D12" s="241" t="s">
        <v>1257</v>
      </c>
      <c r="E12" s="240">
        <v>2503</v>
      </c>
      <c r="F12" s="766">
        <v>48717</v>
      </c>
      <c r="G12" s="241" t="s">
        <v>1301</v>
      </c>
      <c r="H12" s="240">
        <v>2503</v>
      </c>
      <c r="I12" s="240">
        <v>48717</v>
      </c>
    </row>
    <row r="13" spans="4:9" ht="15" customHeight="1">
      <c r="D13" s="241" t="s">
        <v>1258</v>
      </c>
      <c r="E13" s="240">
        <v>3058</v>
      </c>
      <c r="F13" s="766">
        <v>-1867</v>
      </c>
      <c r="G13" s="241" t="s">
        <v>1302</v>
      </c>
      <c r="H13" s="240">
        <v>3058</v>
      </c>
      <c r="I13" s="240">
        <v>-1867</v>
      </c>
    </row>
    <row r="14" spans="4:9" ht="15" customHeight="1">
      <c r="D14" s="241" t="s">
        <v>1259</v>
      </c>
      <c r="E14" s="240">
        <v>84839</v>
      </c>
      <c r="F14" s="766">
        <v>-56703</v>
      </c>
      <c r="G14" s="241" t="s">
        <v>1303</v>
      </c>
      <c r="H14" s="240">
        <v>84839</v>
      </c>
      <c r="I14" s="240">
        <v>-56703</v>
      </c>
    </row>
    <row r="15" spans="4:9" ht="15" customHeight="1">
      <c r="D15" s="241" t="s">
        <v>1260</v>
      </c>
      <c r="E15" s="240">
        <v>-516028</v>
      </c>
      <c r="F15" s="766">
        <v>-194902</v>
      </c>
      <c r="G15" s="241" t="s">
        <v>1304</v>
      </c>
      <c r="H15" s="240">
        <v>-516028</v>
      </c>
      <c r="I15" s="240">
        <v>-194902</v>
      </c>
    </row>
    <row r="16" spans="4:9" ht="15" customHeight="1">
      <c r="D16" s="242" t="s">
        <v>980</v>
      </c>
      <c r="E16" s="243">
        <v>9221</v>
      </c>
      <c r="F16" s="767">
        <v>-6486</v>
      </c>
      <c r="G16" s="242" t="s">
        <v>48</v>
      </c>
      <c r="H16" s="243">
        <v>9221</v>
      </c>
      <c r="I16" s="243">
        <v>-6486</v>
      </c>
    </row>
    <row r="17" spans="4:9" ht="15" customHeight="1">
      <c r="D17" s="242" t="s">
        <v>1261</v>
      </c>
      <c r="E17" s="243">
        <v>0</v>
      </c>
      <c r="F17" s="767">
        <v>46123</v>
      </c>
      <c r="G17" s="242" t="s">
        <v>1305</v>
      </c>
      <c r="H17" s="243">
        <v>0</v>
      </c>
      <c r="I17" s="243">
        <v>46123</v>
      </c>
    </row>
    <row r="18" spans="4:9" ht="15" customHeight="1">
      <c r="D18" s="242" t="s">
        <v>1262</v>
      </c>
      <c r="E18" s="243">
        <v>317</v>
      </c>
      <c r="F18" s="767">
        <v>2657</v>
      </c>
      <c r="G18" s="242" t="s">
        <v>1306</v>
      </c>
      <c r="H18" s="243">
        <v>317</v>
      </c>
      <c r="I18" s="243">
        <v>2657</v>
      </c>
    </row>
    <row r="19" spans="4:9" ht="15" customHeight="1">
      <c r="D19" s="242" t="s">
        <v>1263</v>
      </c>
      <c r="E19" s="243">
        <v>-10253.072</v>
      </c>
      <c r="F19" s="767">
        <v>9653</v>
      </c>
      <c r="G19" s="242" t="s">
        <v>1307</v>
      </c>
      <c r="H19" s="243">
        <v>-10253.072</v>
      </c>
      <c r="I19" s="243">
        <v>9653</v>
      </c>
    </row>
    <row r="20" spans="4:9" ht="15" customHeight="1">
      <c r="D20" s="242" t="s">
        <v>1264</v>
      </c>
      <c r="E20" s="243">
        <v>0</v>
      </c>
      <c r="F20" s="767">
        <v>-60793</v>
      </c>
      <c r="G20" s="242" t="s">
        <v>1308</v>
      </c>
      <c r="H20" s="243">
        <v>0</v>
      </c>
      <c r="I20" s="243">
        <v>-60793</v>
      </c>
    </row>
    <row r="21" spans="4:9" ht="15" customHeight="1">
      <c r="D21" s="242" t="s">
        <v>1265</v>
      </c>
      <c r="E21" s="243">
        <v>-4109</v>
      </c>
      <c r="F21" s="767">
        <v>4543</v>
      </c>
      <c r="G21" s="242" t="s">
        <v>1309</v>
      </c>
      <c r="H21" s="243">
        <v>-4109</v>
      </c>
      <c r="I21" s="243">
        <v>4543</v>
      </c>
    </row>
    <row r="22" spans="4:9" ht="15" customHeight="1">
      <c r="D22" s="242" t="s">
        <v>51</v>
      </c>
      <c r="E22" s="243">
        <v>1578.463</v>
      </c>
      <c r="F22" s="767">
        <v>-970</v>
      </c>
      <c r="G22" s="242" t="s">
        <v>12</v>
      </c>
      <c r="H22" s="243">
        <v>1578.463</v>
      </c>
      <c r="I22" s="243">
        <v>-970</v>
      </c>
    </row>
    <row r="23" spans="4:9" ht="15" customHeight="1" thickBot="1">
      <c r="D23" s="180" t="s">
        <v>1266</v>
      </c>
      <c r="E23" s="181">
        <v>-420812.609</v>
      </c>
      <c r="F23" s="749">
        <v>-224922</v>
      </c>
      <c r="G23" s="180" t="s">
        <v>1310</v>
      </c>
      <c r="H23" s="181">
        <v>-420812.609</v>
      </c>
      <c r="I23" s="182">
        <v>-224922</v>
      </c>
    </row>
    <row r="24" spans="4:9" ht="15" customHeight="1"/>
    <row r="25" spans="4:9" s="134" customFormat="1" ht="15" customHeight="1">
      <c r="D25" s="1047" t="s">
        <v>1267</v>
      </c>
      <c r="E25" s="1048">
        <v>788503</v>
      </c>
      <c r="F25" s="1107">
        <v>1238187</v>
      </c>
      <c r="G25" s="1047" t="s">
        <v>1311</v>
      </c>
      <c r="H25" s="1048">
        <v>788503</v>
      </c>
      <c r="I25" s="1050">
        <v>1238187</v>
      </c>
    </row>
    <row r="26" spans="4:9" ht="15" customHeight="1">
      <c r="D26" s="241" t="s">
        <v>1268</v>
      </c>
      <c r="E26" s="240">
        <v>1374</v>
      </c>
      <c r="F26" s="766">
        <v>-270</v>
      </c>
      <c r="G26" s="241" t="s">
        <v>1312</v>
      </c>
      <c r="H26" s="240">
        <v>1374</v>
      </c>
      <c r="I26" s="240">
        <v>-270</v>
      </c>
    </row>
    <row r="27" spans="4:9" ht="15" customHeight="1">
      <c r="D27" s="241" t="s">
        <v>1269</v>
      </c>
      <c r="E27" s="240">
        <v>5709</v>
      </c>
      <c r="F27" s="766">
        <v>4660</v>
      </c>
      <c r="G27" s="241" t="s">
        <v>1313</v>
      </c>
      <c r="H27" s="240">
        <v>5709</v>
      </c>
      <c r="I27" s="240">
        <v>4660</v>
      </c>
    </row>
    <row r="28" spans="4:9" ht="15" customHeight="1">
      <c r="D28" s="241" t="s">
        <v>1270</v>
      </c>
      <c r="E28" s="240">
        <v>9844</v>
      </c>
      <c r="F28" s="766">
        <v>93886</v>
      </c>
      <c r="G28" s="241" t="s">
        <v>1300</v>
      </c>
      <c r="H28" s="240">
        <v>9844</v>
      </c>
      <c r="I28" s="240">
        <v>93886</v>
      </c>
    </row>
    <row r="29" spans="4:9" ht="15" customHeight="1">
      <c r="D29" s="241" t="s">
        <v>1271</v>
      </c>
      <c r="E29" s="240">
        <v>-75</v>
      </c>
      <c r="F29" s="766">
        <v>252</v>
      </c>
      <c r="G29" s="241" t="s">
        <v>1302</v>
      </c>
      <c r="H29" s="240">
        <v>-75</v>
      </c>
      <c r="I29" s="240">
        <v>252</v>
      </c>
    </row>
    <row r="30" spans="4:9" ht="15" customHeight="1">
      <c r="D30" s="241" t="s">
        <v>1272</v>
      </c>
      <c r="E30" s="240">
        <v>11789</v>
      </c>
      <c r="F30" s="766">
        <v>11188</v>
      </c>
      <c r="G30" s="241" t="s">
        <v>1314</v>
      </c>
      <c r="H30" s="240">
        <v>11789</v>
      </c>
      <c r="I30" s="240">
        <v>11188</v>
      </c>
    </row>
    <row r="31" spans="4:9" ht="15" customHeight="1">
      <c r="D31" s="1108" t="s">
        <v>1273</v>
      </c>
      <c r="E31" s="1109">
        <v>759862</v>
      </c>
      <c r="F31" s="1110">
        <v>1128471</v>
      </c>
      <c r="G31" s="1108" t="s">
        <v>1315</v>
      </c>
      <c r="H31" s="1109">
        <v>759862</v>
      </c>
      <c r="I31" s="1109">
        <v>1128471</v>
      </c>
    </row>
    <row r="32" spans="4:9" ht="15" customHeight="1">
      <c r="D32" s="242" t="s">
        <v>1274</v>
      </c>
      <c r="E32" s="243">
        <v>-43156</v>
      </c>
      <c r="F32" s="767">
        <v>-54611</v>
      </c>
      <c r="G32" s="242" t="s">
        <v>1316</v>
      </c>
      <c r="H32" s="243">
        <v>-43156</v>
      </c>
      <c r="I32" s="243">
        <v>-54611</v>
      </c>
    </row>
    <row r="33" spans="4:9" ht="15" customHeight="1">
      <c r="D33" s="242" t="s">
        <v>1275</v>
      </c>
      <c r="E33" s="243">
        <v>-386</v>
      </c>
      <c r="F33" s="767">
        <v>-164</v>
      </c>
      <c r="G33" s="242" t="s">
        <v>1317</v>
      </c>
      <c r="H33" s="243">
        <v>-386</v>
      </c>
      <c r="I33" s="243">
        <v>-164</v>
      </c>
    </row>
    <row r="34" spans="4:9" ht="15" customHeight="1">
      <c r="D34" s="242" t="s">
        <v>1261</v>
      </c>
      <c r="E34" s="243">
        <v>0</v>
      </c>
      <c r="F34" s="767">
        <v>-44431</v>
      </c>
      <c r="G34" s="242" t="s">
        <v>1305</v>
      </c>
      <c r="H34" s="243">
        <v>0</v>
      </c>
      <c r="I34" s="243">
        <v>-44431</v>
      </c>
    </row>
    <row r="35" spans="4:9" ht="15" customHeight="1">
      <c r="D35" s="242" t="s">
        <v>1276</v>
      </c>
      <c r="E35" s="243">
        <v>15298.561</v>
      </c>
      <c r="F35" s="767">
        <v>-105938</v>
      </c>
      <c r="G35" s="242" t="s">
        <v>1318</v>
      </c>
      <c r="H35" s="243">
        <v>15298.561</v>
      </c>
      <c r="I35" s="243">
        <v>-105938</v>
      </c>
    </row>
    <row r="36" spans="4:9" ht="15" customHeight="1">
      <c r="D36" s="242" t="s">
        <v>1277</v>
      </c>
      <c r="E36" s="243">
        <v>-815</v>
      </c>
      <c r="F36" s="767">
        <v>187</v>
      </c>
      <c r="G36" s="242" t="s">
        <v>1319</v>
      </c>
      <c r="H36" s="243">
        <v>-815</v>
      </c>
      <c r="I36" s="243">
        <v>187</v>
      </c>
    </row>
    <row r="37" spans="4:9" ht="15" customHeight="1">
      <c r="D37" s="242" t="s">
        <v>1278</v>
      </c>
      <c r="E37" s="243">
        <v>-1331</v>
      </c>
      <c r="F37" s="767">
        <v>-1563</v>
      </c>
      <c r="G37" s="242" t="s">
        <v>1320</v>
      </c>
      <c r="H37" s="243">
        <v>-1331</v>
      </c>
      <c r="I37" s="243">
        <v>-1563</v>
      </c>
    </row>
    <row r="38" spans="4:9" ht="15" customHeight="1">
      <c r="D38" s="242" t="s">
        <v>1279</v>
      </c>
      <c r="E38" s="243">
        <v>312.33999999999997</v>
      </c>
      <c r="F38" s="767">
        <v>-4611</v>
      </c>
      <c r="G38" s="242" t="s">
        <v>1321</v>
      </c>
      <c r="H38" s="243">
        <v>312.33999999999997</v>
      </c>
      <c r="I38" s="243">
        <v>-4611</v>
      </c>
    </row>
    <row r="39" spans="4:9" ht="15" customHeight="1">
      <c r="D39" s="242" t="s">
        <v>591</v>
      </c>
      <c r="E39" s="243">
        <v>-9846.0580000000009</v>
      </c>
      <c r="F39" s="767">
        <v>-94304</v>
      </c>
      <c r="G39" s="242" t="s">
        <v>627</v>
      </c>
      <c r="H39" s="243">
        <v>-9846.0580000000009</v>
      </c>
      <c r="I39" s="243">
        <v>-94304</v>
      </c>
    </row>
    <row r="40" spans="4:9" ht="15" customHeight="1">
      <c r="D40" s="242" t="s">
        <v>51</v>
      </c>
      <c r="E40" s="243">
        <v>0</v>
      </c>
      <c r="F40" s="767">
        <v>-1224</v>
      </c>
      <c r="G40" s="242" t="s">
        <v>12</v>
      </c>
      <c r="H40" s="243">
        <v>0</v>
      </c>
      <c r="I40" s="243">
        <v>-1224</v>
      </c>
    </row>
    <row r="41" spans="4:9" ht="15" customHeight="1" thickBot="1">
      <c r="D41" s="1104" t="s">
        <v>1281</v>
      </c>
      <c r="E41" s="1053">
        <v>748579.84299999999</v>
      </c>
      <c r="F41" s="1105">
        <v>931528</v>
      </c>
      <c r="G41" s="1104" t="s">
        <v>1322</v>
      </c>
      <c r="H41" s="1053">
        <v>748579.84299999999</v>
      </c>
      <c r="I41" s="1106">
        <v>931528</v>
      </c>
    </row>
    <row r="42" spans="4:9" ht="15" customHeight="1">
      <c r="D42" s="244"/>
      <c r="E42" s="244"/>
      <c r="F42" s="768"/>
      <c r="G42" s="244"/>
      <c r="H42" s="244"/>
      <c r="I42" s="244"/>
    </row>
    <row r="43" spans="4:9" s="134" customFormat="1" ht="15" customHeight="1">
      <c r="D43" s="1047" t="s">
        <v>1282</v>
      </c>
      <c r="E43" s="1048"/>
      <c r="F43" s="1107"/>
      <c r="G43" s="1047" t="s">
        <v>1323</v>
      </c>
      <c r="H43" s="1048"/>
      <c r="I43" s="1050"/>
    </row>
    <row r="44" spans="4:9" ht="15" customHeight="1">
      <c r="D44" s="242" t="s">
        <v>980</v>
      </c>
      <c r="E44" s="243">
        <v>-9221</v>
      </c>
      <c r="F44" s="767">
        <v>6486</v>
      </c>
      <c r="G44" s="242" t="s">
        <v>1324</v>
      </c>
      <c r="H44" s="243">
        <v>-9221</v>
      </c>
      <c r="I44" s="243">
        <v>6486</v>
      </c>
    </row>
    <row r="45" spans="4:9" ht="15" customHeight="1">
      <c r="D45" s="242" t="s">
        <v>590</v>
      </c>
      <c r="E45" s="243">
        <v>386</v>
      </c>
      <c r="F45" s="767">
        <v>164</v>
      </c>
      <c r="G45" s="242" t="s">
        <v>1325</v>
      </c>
      <c r="H45" s="243">
        <v>386</v>
      </c>
      <c r="I45" s="243">
        <v>164</v>
      </c>
    </row>
    <row r="46" spans="4:9" ht="15" customHeight="1">
      <c r="D46" s="242" t="s">
        <v>1013</v>
      </c>
      <c r="E46" s="243">
        <v>43156</v>
      </c>
      <c r="F46" s="767">
        <v>54611</v>
      </c>
      <c r="G46" s="242" t="s">
        <v>1024</v>
      </c>
      <c r="H46" s="243">
        <v>43156</v>
      </c>
      <c r="I46" s="243">
        <v>54611</v>
      </c>
    </row>
    <row r="47" spans="4:9" ht="15" customHeight="1">
      <c r="D47" s="242" t="s">
        <v>1280</v>
      </c>
      <c r="E47" s="243">
        <v>14201.776</v>
      </c>
      <c r="F47" s="767">
        <v>-12341</v>
      </c>
      <c r="G47" s="242" t="s">
        <v>638</v>
      </c>
      <c r="H47" s="243">
        <v>14201.776</v>
      </c>
      <c r="I47" s="243">
        <v>-12341</v>
      </c>
    </row>
    <row r="48" spans="4:9" ht="15" customHeight="1">
      <c r="D48" s="242" t="s">
        <v>51</v>
      </c>
      <c r="E48" s="243">
        <v>0</v>
      </c>
      <c r="F48" s="767">
        <v>-47</v>
      </c>
      <c r="G48" s="242" t="s">
        <v>12</v>
      </c>
      <c r="H48" s="243">
        <v>0</v>
      </c>
      <c r="I48" s="243">
        <v>-47</v>
      </c>
    </row>
    <row r="49" spans="4:9" ht="15" customHeight="1" thickBot="1">
      <c r="D49" s="1104" t="s">
        <v>1283</v>
      </c>
      <c r="E49" s="1053">
        <v>48522.775999999998</v>
      </c>
      <c r="F49" s="1105">
        <v>48873</v>
      </c>
      <c r="G49" s="1104" t="s">
        <v>1326</v>
      </c>
      <c r="H49" s="1053">
        <v>48522.775999999998</v>
      </c>
      <c r="I49" s="1106">
        <v>48873</v>
      </c>
    </row>
    <row r="50" spans="4:9" ht="15" customHeight="1">
      <c r="D50" s="244"/>
      <c r="E50" s="244"/>
      <c r="F50" s="768"/>
      <c r="G50" s="244"/>
      <c r="H50" s="244"/>
      <c r="I50" s="244"/>
    </row>
    <row r="51" spans="4:9" s="134" customFormat="1" ht="15" customHeight="1">
      <c r="D51" s="1047" t="s">
        <v>59</v>
      </c>
      <c r="E51" s="1048"/>
      <c r="F51" s="1107"/>
      <c r="G51" s="1047" t="s">
        <v>60</v>
      </c>
      <c r="H51" s="1048"/>
      <c r="I51" s="1050"/>
    </row>
    <row r="52" spans="4:9" ht="15" customHeight="1">
      <c r="D52" s="242" t="s">
        <v>2149</v>
      </c>
      <c r="E52" s="243"/>
      <c r="F52" s="767"/>
      <c r="G52" s="242" t="s">
        <v>812</v>
      </c>
      <c r="H52" s="243"/>
      <c r="I52" s="243"/>
    </row>
    <row r="53" spans="4:9" ht="15" customHeight="1">
      <c r="D53" s="242" t="s">
        <v>1284</v>
      </c>
      <c r="E53" s="243">
        <v>-1268166</v>
      </c>
      <c r="F53" s="767">
        <v>-1323856</v>
      </c>
      <c r="G53" s="242" t="s">
        <v>1327</v>
      </c>
      <c r="H53" s="243">
        <v>-1268166</v>
      </c>
      <c r="I53" s="243">
        <v>-1323856</v>
      </c>
    </row>
    <row r="54" spans="4:9" ht="15" customHeight="1">
      <c r="D54" s="242" t="s">
        <v>1285</v>
      </c>
      <c r="E54" s="243">
        <v>-346912</v>
      </c>
      <c r="F54" s="767">
        <v>-351134</v>
      </c>
      <c r="G54" s="242" t="s">
        <v>1328</v>
      </c>
      <c r="H54" s="243">
        <v>-346912</v>
      </c>
      <c r="I54" s="243">
        <v>-351134</v>
      </c>
    </row>
    <row r="55" spans="4:9" ht="15" customHeight="1">
      <c r="D55" s="242" t="s">
        <v>1286</v>
      </c>
      <c r="E55" s="243">
        <v>-15298.561</v>
      </c>
      <c r="F55" s="767">
        <v>105939</v>
      </c>
      <c r="G55" s="242" t="s">
        <v>1318</v>
      </c>
      <c r="H55" s="243">
        <v>-15298.561</v>
      </c>
      <c r="I55" s="243">
        <v>105939</v>
      </c>
    </row>
    <row r="56" spans="4:9" ht="15" customHeight="1">
      <c r="D56" s="242" t="s">
        <v>1287</v>
      </c>
      <c r="E56" s="243">
        <v>0</v>
      </c>
      <c r="F56" s="767"/>
      <c r="G56" s="242" t="s">
        <v>1329</v>
      </c>
      <c r="H56" s="243">
        <v>0</v>
      </c>
      <c r="I56" s="243">
        <v>0</v>
      </c>
    </row>
    <row r="57" spans="4:9" ht="15" customHeight="1">
      <c r="D57" s="242" t="s">
        <v>1288</v>
      </c>
      <c r="E57" s="243">
        <v>987.66700000000003</v>
      </c>
      <c r="F57" s="767">
        <v>1030</v>
      </c>
      <c r="G57" s="242" t="s">
        <v>1330</v>
      </c>
      <c r="H57" s="243">
        <v>987.66700000000003</v>
      </c>
      <c r="I57" s="243">
        <v>1030</v>
      </c>
    </row>
    <row r="58" spans="4:9" ht="15" customHeight="1">
      <c r="D58" s="242" t="s">
        <v>1289</v>
      </c>
      <c r="E58" s="243">
        <v>0</v>
      </c>
      <c r="F58" s="767">
        <v>60793</v>
      </c>
      <c r="G58" s="242" t="s">
        <v>1331</v>
      </c>
      <c r="H58" s="243">
        <v>0</v>
      </c>
      <c r="I58" s="243">
        <v>60793</v>
      </c>
    </row>
    <row r="59" spans="4:9" ht="15" customHeight="1">
      <c r="D59" s="242" t="s">
        <v>1290</v>
      </c>
      <c r="E59" s="243">
        <v>5588.4530000000004</v>
      </c>
      <c r="F59" s="767">
        <v>0</v>
      </c>
      <c r="G59" s="242" t="s">
        <v>1332</v>
      </c>
      <c r="H59" s="243">
        <v>5588.4530000000004</v>
      </c>
      <c r="I59" s="243">
        <v>0</v>
      </c>
    </row>
    <row r="60" spans="4:9" ht="15" customHeight="1">
      <c r="D60" s="242" t="s">
        <v>51</v>
      </c>
      <c r="E60" s="243">
        <v>0</v>
      </c>
      <c r="F60" s="767">
        <v>0</v>
      </c>
      <c r="G60" s="242" t="s">
        <v>12</v>
      </c>
      <c r="H60" s="243">
        <v>0</v>
      </c>
      <c r="I60" s="243">
        <v>0</v>
      </c>
    </row>
    <row r="61" spans="4:9" ht="15" customHeight="1" thickBot="1">
      <c r="D61" s="1104" t="s">
        <v>1291</v>
      </c>
      <c r="E61" s="1053">
        <v>-1623800.4410000001</v>
      </c>
      <c r="F61" s="1105">
        <v>-1507228</v>
      </c>
      <c r="G61" s="1104" t="s">
        <v>1333</v>
      </c>
      <c r="H61" s="1053">
        <v>-1623800.4410000001</v>
      </c>
      <c r="I61" s="1106">
        <v>-1507228</v>
      </c>
    </row>
    <row r="62" spans="4:9" ht="15" customHeight="1">
      <c r="D62" s="244"/>
      <c r="E62" s="244"/>
      <c r="F62" s="768"/>
      <c r="G62" s="244"/>
      <c r="H62" s="244"/>
      <c r="I62" s="244"/>
    </row>
    <row r="63" spans="4:9" s="134" customFormat="1" ht="15" customHeight="1">
      <c r="D63" s="1047" t="s">
        <v>23</v>
      </c>
      <c r="E63" s="1048"/>
      <c r="F63" s="1107"/>
      <c r="G63" s="1047" t="s">
        <v>24</v>
      </c>
      <c r="H63" s="1048"/>
      <c r="I63" s="1050"/>
    </row>
    <row r="64" spans="4:9" ht="15" customHeight="1">
      <c r="D64" s="242" t="s">
        <v>1292</v>
      </c>
      <c r="E64" s="243">
        <v>-7229.3339999999998</v>
      </c>
      <c r="F64" s="767">
        <v>-1496</v>
      </c>
      <c r="G64" s="242" t="s">
        <v>1334</v>
      </c>
      <c r="H64" s="243">
        <v>-7229.3339999999998</v>
      </c>
      <c r="I64" s="243">
        <v>-1496</v>
      </c>
    </row>
    <row r="65" spans="4:9" ht="15" customHeight="1">
      <c r="D65" s="242" t="s">
        <v>1293</v>
      </c>
      <c r="E65" s="243">
        <v>-39.082000000000001</v>
      </c>
      <c r="F65" s="767">
        <v>0</v>
      </c>
      <c r="G65" s="242" t="s">
        <v>1335</v>
      </c>
      <c r="H65" s="243">
        <v>-39.082000000000001</v>
      </c>
      <c r="I65" s="243">
        <v>0</v>
      </c>
    </row>
    <row r="66" spans="4:9" ht="15" customHeight="1">
      <c r="D66" s="242" t="s">
        <v>1294</v>
      </c>
      <c r="E66" s="243">
        <v>3233</v>
      </c>
      <c r="F66" s="767">
        <v>15370</v>
      </c>
      <c r="G66" s="242" t="s">
        <v>1336</v>
      </c>
      <c r="H66" s="243">
        <v>3233</v>
      </c>
      <c r="I66" s="243">
        <v>15370</v>
      </c>
    </row>
    <row r="67" spans="4:9" ht="15" customHeight="1">
      <c r="D67" s="242" t="s">
        <v>1295</v>
      </c>
      <c r="E67" s="243">
        <v>0</v>
      </c>
      <c r="F67" s="767">
        <v>0</v>
      </c>
      <c r="G67" s="242" t="s">
        <v>1337</v>
      </c>
      <c r="H67" s="243">
        <v>0</v>
      </c>
      <c r="I67" s="243">
        <v>0</v>
      </c>
    </row>
    <row r="68" spans="4:9" ht="15" customHeight="1">
      <c r="D68" s="242" t="s">
        <v>51</v>
      </c>
      <c r="E68" s="243">
        <v>0</v>
      </c>
      <c r="F68" s="767">
        <v>-427</v>
      </c>
      <c r="G68" s="242" t="s">
        <v>12</v>
      </c>
      <c r="H68" s="243">
        <v>0</v>
      </c>
      <c r="I68" s="243">
        <v>-427</v>
      </c>
    </row>
    <row r="69" spans="4:9" ht="15" customHeight="1" thickBot="1">
      <c r="D69" s="1104" t="s">
        <v>1296</v>
      </c>
      <c r="E69" s="1053">
        <v>-4035.4160000000002</v>
      </c>
      <c r="F69" s="1105">
        <v>13447</v>
      </c>
      <c r="G69" s="1104" t="s">
        <v>1338</v>
      </c>
      <c r="H69" s="1053">
        <v>-4035.4160000000002</v>
      </c>
      <c r="I69" s="1106">
        <v>13447</v>
      </c>
    </row>
    <row r="70" spans="4:9" ht="15" customHeight="1">
      <c r="D70" s="244"/>
      <c r="E70" s="244"/>
      <c r="F70" s="768"/>
      <c r="G70" s="244"/>
      <c r="H70" s="244"/>
      <c r="I70" s="244"/>
    </row>
    <row r="71" spans="4:9" s="134" customFormat="1" ht="15" customHeight="1">
      <c r="D71" s="1047" t="s">
        <v>1297</v>
      </c>
      <c r="E71" s="1048">
        <v>-57625</v>
      </c>
      <c r="F71" s="1107">
        <v>-317627</v>
      </c>
      <c r="G71" s="1047" t="s">
        <v>1339</v>
      </c>
      <c r="H71" s="1048">
        <v>-57625</v>
      </c>
      <c r="I71" s="1050">
        <v>-317627</v>
      </c>
    </row>
    <row r="72" spans="4:9" ht="15" customHeight="1">
      <c r="D72" s="242" t="s">
        <v>714</v>
      </c>
      <c r="E72" s="243">
        <v>0</v>
      </c>
      <c r="F72" s="767">
        <v>51620.702618736381</v>
      </c>
      <c r="G72" s="242" t="s">
        <v>1340</v>
      </c>
      <c r="H72" s="243">
        <v>0</v>
      </c>
      <c r="I72" s="243">
        <v>51620.702618736381</v>
      </c>
    </row>
    <row r="73" spans="4:9" ht="15" customHeight="1" thickBot="1">
      <c r="D73" s="1104" t="s">
        <v>1298</v>
      </c>
      <c r="E73" s="1053">
        <v>-57625</v>
      </c>
      <c r="F73" s="1105">
        <v>-266006.29738126363</v>
      </c>
      <c r="G73" s="1104" t="s">
        <v>1341</v>
      </c>
      <c r="H73" s="1053">
        <v>-57625</v>
      </c>
      <c r="I73" s="1106">
        <v>-266006.29738126363</v>
      </c>
    </row>
  </sheetData>
  <hyperlinks>
    <hyperlink ref="D7" location="'CFS FY''25 notes &gt;&gt;&gt;'!A1" display="&lt;&lt;&lt; Back to the Agenda" xr:uid="{A7CD5DBF-7C3A-4164-99CC-79C532F1AA61}"/>
  </hyperlinks>
  <pageMargins left="0.7" right="0.7" top="0.75" bottom="0.75" header="0.3" footer="0.3"/>
  <pageSetup paperSize="9" scale="45" orientation="portrait" r:id="rId1"/>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FFDB70-B2CE-4EEA-A30B-30F8A4BFE08D}">
  <sheetPr codeName="Sheet53">
    <tabColor theme="6"/>
  </sheetPr>
  <dimension ref="D1:K33"/>
  <sheetViews>
    <sheetView showGridLines="0" zoomScale="70" zoomScaleNormal="70" workbookViewId="0">
      <pane ySplit="9" topLeftCell="A10" activePane="bottomLeft" state="frozen"/>
      <selection pane="bottomLeft"/>
    </sheetView>
  </sheetViews>
  <sheetFormatPr defaultColWidth="8.5546875" defaultRowHeight="12"/>
  <cols>
    <col min="1" max="3" width="4.5546875" style="2" customWidth="1"/>
    <col min="4" max="4" width="60.5546875" style="2" bestFit="1" customWidth="1"/>
    <col min="5" max="5" width="22.5546875" style="55" customWidth="1"/>
    <col min="6" max="6" width="25.5546875" style="2" customWidth="1"/>
    <col min="7" max="7" width="25.5546875" style="416" customWidth="1"/>
    <col min="8" max="8" width="71.77734375" style="2" customWidth="1"/>
    <col min="9" max="9" width="24.21875" style="2" customWidth="1"/>
    <col min="10" max="10" width="23.21875" style="2" customWidth="1"/>
    <col min="11" max="11" width="25.5546875" style="2" customWidth="1"/>
    <col min="12" max="16384" width="8.5546875" style="2"/>
  </cols>
  <sheetData>
    <row r="1" spans="4:11" ht="13.2">
      <c r="D1" s="11"/>
    </row>
    <row r="2" spans="4:11" ht="13.2">
      <c r="D2" s="658"/>
    </row>
    <row r="3" spans="4:11" ht="13.2">
      <c r="D3" s="658"/>
    </row>
    <row r="4" spans="4:11" ht="13.2">
      <c r="D4" s="658"/>
    </row>
    <row r="5" spans="4:11" ht="13.2">
      <c r="D5" s="658"/>
    </row>
    <row r="6" spans="4:11" ht="13.2">
      <c r="D6" s="658"/>
    </row>
    <row r="7" spans="4:11" ht="13.2">
      <c r="D7" s="659" t="s">
        <v>1989</v>
      </c>
    </row>
    <row r="8" spans="4:11">
      <c r="D8" s="27" t="s">
        <v>1779</v>
      </c>
      <c r="E8" s="235"/>
      <c r="F8" s="27"/>
      <c r="G8" s="417"/>
      <c r="H8" s="27" t="s">
        <v>1926</v>
      </c>
      <c r="I8" s="168"/>
      <c r="J8" s="27"/>
      <c r="K8" s="28"/>
    </row>
    <row r="9" spans="4:11" ht="35.1" customHeight="1">
      <c r="D9" s="516" t="s">
        <v>357</v>
      </c>
      <c r="E9" s="169" t="s">
        <v>1342</v>
      </c>
      <c r="F9" s="1035" t="s">
        <v>604</v>
      </c>
      <c r="G9" s="1036" t="s">
        <v>605</v>
      </c>
      <c r="H9" s="516" t="s">
        <v>360</v>
      </c>
      <c r="I9" s="169" t="s">
        <v>1362</v>
      </c>
      <c r="J9" s="1035" t="s">
        <v>604</v>
      </c>
      <c r="K9" s="1287" t="s">
        <v>605</v>
      </c>
    </row>
    <row r="10" spans="4:11" ht="15" customHeight="1">
      <c r="D10" s="78" t="s">
        <v>64</v>
      </c>
      <c r="E10" s="236" t="s">
        <v>1343</v>
      </c>
      <c r="F10" s="83">
        <v>5855</v>
      </c>
      <c r="G10" s="769">
        <v>6769</v>
      </c>
      <c r="H10" s="78" t="s">
        <v>131</v>
      </c>
      <c r="I10" s="236" t="s">
        <v>1363</v>
      </c>
      <c r="J10" s="83">
        <v>5855</v>
      </c>
      <c r="K10" s="83">
        <v>6769</v>
      </c>
    </row>
    <row r="11" spans="4:11" ht="15" customHeight="1">
      <c r="D11" s="78" t="s">
        <v>132</v>
      </c>
      <c r="E11" s="236" t="s">
        <v>1344</v>
      </c>
      <c r="F11" s="83">
        <v>22735</v>
      </c>
      <c r="G11" s="769">
        <v>22735</v>
      </c>
      <c r="H11" s="78" t="s">
        <v>1364</v>
      </c>
      <c r="I11" s="236" t="s">
        <v>1365</v>
      </c>
      <c r="J11" s="83">
        <v>22735</v>
      </c>
      <c r="K11" s="83">
        <v>22735</v>
      </c>
    </row>
    <row r="12" spans="4:11" ht="15" customHeight="1">
      <c r="D12" s="78" t="s">
        <v>1346</v>
      </c>
      <c r="E12" s="236" t="s">
        <v>1347</v>
      </c>
      <c r="F12" s="83">
        <v>57060</v>
      </c>
      <c r="G12" s="769">
        <v>67624</v>
      </c>
      <c r="H12" s="78" t="s">
        <v>1366</v>
      </c>
      <c r="I12" s="236" t="s">
        <v>1347</v>
      </c>
      <c r="J12" s="83">
        <v>57060</v>
      </c>
      <c r="K12" s="83">
        <v>67624</v>
      </c>
    </row>
    <row r="13" spans="4:11" ht="15" customHeight="1">
      <c r="D13" s="129" t="s">
        <v>1348</v>
      </c>
      <c r="E13" s="237" t="s">
        <v>1344</v>
      </c>
      <c r="F13" s="237">
        <v>10374</v>
      </c>
      <c r="G13" s="770">
        <v>22487</v>
      </c>
      <c r="H13" s="129" t="s">
        <v>974</v>
      </c>
      <c r="I13" s="237" t="s">
        <v>1363</v>
      </c>
      <c r="J13" s="237">
        <v>10374</v>
      </c>
      <c r="K13" s="237">
        <v>22487</v>
      </c>
    </row>
    <row r="14" spans="4:11" ht="15" customHeight="1">
      <c r="D14" s="129" t="s">
        <v>965</v>
      </c>
      <c r="E14" s="237" t="s">
        <v>1343</v>
      </c>
      <c r="F14" s="237">
        <v>34258</v>
      </c>
      <c r="G14" s="770">
        <v>40510</v>
      </c>
      <c r="H14" s="129" t="s">
        <v>1367</v>
      </c>
      <c r="I14" s="237" t="s">
        <v>1365</v>
      </c>
      <c r="J14" s="237">
        <v>34258</v>
      </c>
      <c r="K14" s="237">
        <v>40510</v>
      </c>
    </row>
    <row r="15" spans="4:11" ht="15" customHeight="1">
      <c r="D15" s="129" t="s">
        <v>51</v>
      </c>
      <c r="E15" s="237" t="s">
        <v>1343</v>
      </c>
      <c r="F15" s="237">
        <v>12428</v>
      </c>
      <c r="G15" s="770">
        <v>4627</v>
      </c>
      <c r="H15" s="129" t="s">
        <v>52</v>
      </c>
      <c r="I15" s="237" t="s">
        <v>1363</v>
      </c>
      <c r="J15" s="237">
        <v>12428</v>
      </c>
      <c r="K15" s="237">
        <v>4627</v>
      </c>
    </row>
    <row r="16" spans="4:11" ht="15" customHeight="1">
      <c r="D16" s="78" t="s">
        <v>140</v>
      </c>
      <c r="E16" s="236" t="s">
        <v>1343</v>
      </c>
      <c r="F16" s="83">
        <v>2793509</v>
      </c>
      <c r="G16" s="769">
        <v>2277481</v>
      </c>
      <c r="H16" s="78" t="s">
        <v>909</v>
      </c>
      <c r="I16" s="236" t="s">
        <v>1363</v>
      </c>
      <c r="J16" s="83">
        <v>2793509</v>
      </c>
      <c r="K16" s="83">
        <v>2277481</v>
      </c>
    </row>
    <row r="17" spans="4:11" ht="15" customHeight="1">
      <c r="D17" s="78" t="s">
        <v>5</v>
      </c>
      <c r="E17" s="236" t="s">
        <v>1343</v>
      </c>
      <c r="F17" s="83">
        <v>1078992</v>
      </c>
      <c r="G17" s="769">
        <v>749578</v>
      </c>
      <c r="H17" s="78" t="s">
        <v>6</v>
      </c>
      <c r="I17" s="236" t="s">
        <v>1363</v>
      </c>
      <c r="J17" s="83">
        <v>1078992</v>
      </c>
      <c r="K17" s="83">
        <v>749578</v>
      </c>
    </row>
    <row r="18" spans="4:11" ht="15" customHeight="1" thickBot="1">
      <c r="D18" s="180" t="s">
        <v>1350</v>
      </c>
      <c r="E18" s="181" t="s">
        <v>1347</v>
      </c>
      <c r="F18" s="182">
        <v>3958151</v>
      </c>
      <c r="G18" s="526">
        <v>3124187</v>
      </c>
      <c r="H18" s="180" t="s">
        <v>1368</v>
      </c>
      <c r="I18" s="181" t="s">
        <v>1363</v>
      </c>
      <c r="J18" s="182">
        <v>3958151</v>
      </c>
      <c r="K18" s="182">
        <v>3124187</v>
      </c>
    </row>
    <row r="19" spans="4:11" ht="15" customHeight="1">
      <c r="D19" s="238"/>
      <c r="E19" s="177"/>
      <c r="F19" s="177"/>
      <c r="G19" s="771"/>
      <c r="H19" s="238"/>
      <c r="I19" s="177"/>
      <c r="J19" s="177"/>
      <c r="K19" s="177"/>
    </row>
    <row r="20" spans="4:11" ht="15" customHeight="1">
      <c r="D20" s="78" t="s">
        <v>479</v>
      </c>
      <c r="E20" s="236" t="s">
        <v>1343</v>
      </c>
      <c r="F20" s="83">
        <v>3133142</v>
      </c>
      <c r="G20" s="769">
        <v>4531137</v>
      </c>
      <c r="H20" s="78" t="s">
        <v>1126</v>
      </c>
      <c r="I20" s="236" t="s">
        <v>1363</v>
      </c>
      <c r="J20" s="83">
        <v>3133142</v>
      </c>
      <c r="K20" s="83">
        <v>4531137</v>
      </c>
    </row>
    <row r="21" spans="4:11" ht="15" customHeight="1">
      <c r="D21" s="78" t="s">
        <v>477</v>
      </c>
      <c r="E21" s="236" t="s">
        <v>1343</v>
      </c>
      <c r="F21" s="83">
        <v>13580</v>
      </c>
      <c r="G21" s="769">
        <v>17679</v>
      </c>
      <c r="H21" s="78" t="s">
        <v>491</v>
      </c>
      <c r="I21" s="236" t="s">
        <v>1363</v>
      </c>
      <c r="J21" s="83">
        <v>13580</v>
      </c>
      <c r="K21" s="83">
        <v>17679</v>
      </c>
    </row>
    <row r="22" spans="4:11" ht="15" customHeight="1">
      <c r="D22" s="78" t="s">
        <v>478</v>
      </c>
      <c r="E22" s="236" t="s">
        <v>1343</v>
      </c>
      <c r="F22" s="83">
        <v>1000948</v>
      </c>
      <c r="G22" s="769">
        <v>0</v>
      </c>
      <c r="H22" s="78" t="s">
        <v>499</v>
      </c>
      <c r="I22" s="236" t="s">
        <v>1363</v>
      </c>
      <c r="J22" s="83">
        <v>1000948</v>
      </c>
      <c r="K22" s="83">
        <v>0</v>
      </c>
    </row>
    <row r="23" spans="4:11" ht="15" customHeight="1">
      <c r="D23" s="78" t="s">
        <v>150</v>
      </c>
      <c r="E23" s="236" t="s">
        <v>1343</v>
      </c>
      <c r="F23" s="83">
        <v>5301400</v>
      </c>
      <c r="G23" s="769">
        <v>4854647</v>
      </c>
      <c r="H23" s="78" t="s">
        <v>8</v>
      </c>
      <c r="I23" s="236" t="s">
        <v>1363</v>
      </c>
      <c r="J23" s="83">
        <v>5301400</v>
      </c>
      <c r="K23" s="83">
        <v>4854647</v>
      </c>
    </row>
    <row r="24" spans="4:11" ht="13.2">
      <c r="D24" s="78" t="s">
        <v>151</v>
      </c>
      <c r="E24" s="236" t="s">
        <v>1351</v>
      </c>
      <c r="F24" s="83">
        <v>141642</v>
      </c>
      <c r="G24" s="769">
        <v>98815</v>
      </c>
      <c r="H24" s="78" t="s">
        <v>2150</v>
      </c>
      <c r="I24" s="236" t="s">
        <v>1369</v>
      </c>
      <c r="J24" s="83">
        <v>141642</v>
      </c>
      <c r="K24" s="83">
        <v>98815</v>
      </c>
    </row>
    <row r="25" spans="4:11" ht="13.2">
      <c r="D25" s="78" t="s">
        <v>161</v>
      </c>
      <c r="E25" s="236" t="s">
        <v>1343</v>
      </c>
      <c r="F25" s="83">
        <v>6760106</v>
      </c>
      <c r="G25" s="769">
        <v>5990400</v>
      </c>
      <c r="H25" s="78" t="s">
        <v>162</v>
      </c>
      <c r="I25" s="236" t="s">
        <v>1363</v>
      </c>
      <c r="J25" s="83">
        <v>6760106</v>
      </c>
      <c r="K25" s="83">
        <v>5990400</v>
      </c>
    </row>
    <row r="26" spans="4:11">
      <c r="D26" s="129" t="s">
        <v>1010</v>
      </c>
      <c r="E26" s="237" t="s">
        <v>1343</v>
      </c>
      <c r="F26" s="237">
        <v>2641444</v>
      </c>
      <c r="G26" s="770">
        <v>2643396</v>
      </c>
      <c r="H26" s="129" t="s">
        <v>1021</v>
      </c>
      <c r="I26" s="237" t="s">
        <v>1363</v>
      </c>
      <c r="J26" s="237">
        <v>2641444</v>
      </c>
      <c r="K26" s="237">
        <v>2643396</v>
      </c>
    </row>
    <row r="27" spans="4:11">
      <c r="D27" s="129" t="s">
        <v>1352</v>
      </c>
      <c r="E27" s="237" t="s">
        <v>1343</v>
      </c>
      <c r="F27" s="237">
        <v>3322029</v>
      </c>
      <c r="G27" s="770">
        <v>2736424</v>
      </c>
      <c r="H27" s="129" t="s">
        <v>1370</v>
      </c>
      <c r="I27" s="237" t="s">
        <v>1363</v>
      </c>
      <c r="J27" s="237">
        <v>3322029</v>
      </c>
      <c r="K27" s="237">
        <v>2736424</v>
      </c>
    </row>
    <row r="28" spans="4:11">
      <c r="D28" s="129" t="s">
        <v>1353</v>
      </c>
      <c r="E28" s="237" t="s">
        <v>1354</v>
      </c>
      <c r="F28" s="237">
        <v>129465</v>
      </c>
      <c r="G28" s="770">
        <v>119619</v>
      </c>
      <c r="H28" s="129" t="s">
        <v>1371</v>
      </c>
      <c r="I28" s="237" t="s">
        <v>1372</v>
      </c>
      <c r="J28" s="237">
        <v>129465</v>
      </c>
      <c r="K28" s="237">
        <v>119619</v>
      </c>
    </row>
    <row r="29" spans="4:11">
      <c r="D29" s="129" t="s">
        <v>51</v>
      </c>
      <c r="E29" s="237" t="s">
        <v>1343</v>
      </c>
      <c r="F29" s="237">
        <v>667168</v>
      </c>
      <c r="G29" s="770">
        <v>490961</v>
      </c>
      <c r="H29" s="129" t="s">
        <v>12</v>
      </c>
      <c r="I29" s="237" t="s">
        <v>1363</v>
      </c>
      <c r="J29" s="237">
        <v>667168</v>
      </c>
      <c r="K29" s="237">
        <v>490961</v>
      </c>
    </row>
    <row r="30" spans="4:11" ht="12.6" thickBot="1">
      <c r="D30" s="180" t="s">
        <v>1355</v>
      </c>
      <c r="E30" s="181"/>
      <c r="F30" s="182">
        <v>16350818</v>
      </c>
      <c r="G30" s="526">
        <v>15492678</v>
      </c>
      <c r="H30" s="180" t="s">
        <v>1373</v>
      </c>
      <c r="I30" s="181"/>
      <c r="J30" s="182">
        <v>16350818</v>
      </c>
      <c r="K30" s="182">
        <v>15492678</v>
      </c>
    </row>
    <row r="31" spans="4:11" ht="13.2">
      <c r="D31" s="105"/>
      <c r="E31" s="106"/>
      <c r="F31" s="239"/>
      <c r="G31" s="772"/>
    </row>
    <row r="33" spans="4:8" ht="72">
      <c r="D33" s="458" t="s">
        <v>2181</v>
      </c>
      <c r="H33" s="1322" t="s">
        <v>2180</v>
      </c>
    </row>
  </sheetData>
  <phoneticPr fontId="18" type="noConversion"/>
  <hyperlinks>
    <hyperlink ref="D7" location="'CFS FY''25 notes &gt;&gt;&gt;'!A1" display="&lt;&lt;&lt; Back to the Agenda" xr:uid="{31FD1B82-6A95-4F4C-A922-36561568FA23}"/>
  </hyperlinks>
  <pageMargins left="0.7" right="0.7" top="0.75" bottom="0.75" header="0.3" footer="0.3"/>
  <pageSetup paperSize="9" scale="45" orientation="portrait" r:id="rId1"/>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B467C4-A86E-44F2-860D-46C829294324}">
  <sheetPr codeName="Sheet54">
    <tabColor theme="6"/>
  </sheetPr>
  <dimension ref="D1:Q13"/>
  <sheetViews>
    <sheetView showGridLines="0" zoomScale="85" zoomScaleNormal="85" workbookViewId="0">
      <pane ySplit="9" topLeftCell="A10" activePane="bottomLeft" state="frozen"/>
      <selection pane="bottomLeft" activeCell="D7" sqref="D1:D7"/>
    </sheetView>
  </sheetViews>
  <sheetFormatPr defaultColWidth="8.5546875" defaultRowHeight="12"/>
  <cols>
    <col min="1" max="3" width="4.5546875" style="2" customWidth="1"/>
    <col min="4" max="4" width="60.5546875" style="2" bestFit="1" customWidth="1"/>
    <col min="5" max="5" width="12.21875" style="234" customWidth="1"/>
    <col min="6" max="6" width="12.21875" style="55" customWidth="1"/>
    <col min="7" max="10" width="12.21875" style="2" customWidth="1"/>
    <col min="11" max="11" width="44.77734375" style="1114" bestFit="1" customWidth="1"/>
    <col min="12" max="17" width="15.77734375" style="2" customWidth="1"/>
    <col min="18" max="16384" width="8.5546875" style="2"/>
  </cols>
  <sheetData>
    <row r="1" spans="4:17" ht="13.2">
      <c r="D1" s="11"/>
    </row>
    <row r="2" spans="4:17" ht="13.2">
      <c r="D2" s="658"/>
    </row>
    <row r="3" spans="4:17" ht="13.2">
      <c r="D3" s="658"/>
    </row>
    <row r="4" spans="4:17" ht="13.2">
      <c r="D4" s="658"/>
    </row>
    <row r="5" spans="4:17" ht="13.2">
      <c r="D5" s="658"/>
    </row>
    <row r="6" spans="4:17" ht="13.2">
      <c r="D6" s="658"/>
    </row>
    <row r="7" spans="4:17" ht="13.2">
      <c r="D7" s="659" t="s">
        <v>1989</v>
      </c>
    </row>
    <row r="8" spans="4:17" ht="12" customHeight="1">
      <c r="D8" s="27" t="s">
        <v>1779</v>
      </c>
      <c r="E8" s="1456">
        <v>46022</v>
      </c>
      <c r="F8" s="1457"/>
      <c r="G8" s="1457"/>
      <c r="H8" s="1458">
        <v>45657</v>
      </c>
      <c r="I8" s="1459"/>
      <c r="J8" s="1460"/>
      <c r="K8" s="592" t="s">
        <v>1926</v>
      </c>
      <c r="L8" s="1456">
        <v>46022</v>
      </c>
      <c r="M8" s="1457"/>
      <c r="N8" s="1457"/>
      <c r="O8" s="1461">
        <v>45657</v>
      </c>
      <c r="P8" s="1457"/>
      <c r="Q8" s="1460"/>
    </row>
    <row r="9" spans="4:17" ht="35.1" customHeight="1">
      <c r="D9" s="516" t="s">
        <v>357</v>
      </c>
      <c r="E9" s="1122" t="s">
        <v>1374</v>
      </c>
      <c r="F9" s="169" t="s">
        <v>1375</v>
      </c>
      <c r="G9" s="28" t="s">
        <v>2151</v>
      </c>
      <c r="H9" s="1119" t="s">
        <v>1374</v>
      </c>
      <c r="I9" s="1120" t="s">
        <v>1375</v>
      </c>
      <c r="J9" s="594" t="s">
        <v>2151</v>
      </c>
      <c r="K9" s="1116" t="s">
        <v>360</v>
      </c>
      <c r="L9" s="1121" t="s">
        <v>1378</v>
      </c>
      <c r="M9" s="169" t="s">
        <v>1379</v>
      </c>
      <c r="N9" s="168" t="s">
        <v>1380</v>
      </c>
      <c r="O9" s="1052" t="s">
        <v>1378</v>
      </c>
      <c r="P9" s="1051" t="s">
        <v>1379</v>
      </c>
      <c r="Q9" s="594" t="s">
        <v>1380</v>
      </c>
    </row>
    <row r="10" spans="4:17" s="134" customFormat="1">
      <c r="D10" s="1112" t="s">
        <v>1377</v>
      </c>
      <c r="E10" s="1113"/>
      <c r="F10" s="1113"/>
      <c r="G10" s="1113"/>
      <c r="H10" s="1113"/>
      <c r="I10" s="1113"/>
      <c r="J10" s="1113"/>
      <c r="K10" s="1117" t="s">
        <v>1822</v>
      </c>
      <c r="L10" s="1113"/>
      <c r="M10" s="1113"/>
      <c r="N10" s="1113"/>
    </row>
    <row r="11" spans="4:17" ht="13.2">
      <c r="D11" s="78" t="s">
        <v>2152</v>
      </c>
      <c r="E11" s="83" t="s">
        <v>1376</v>
      </c>
      <c r="F11" s="83" t="s">
        <v>1376</v>
      </c>
      <c r="G11" s="83">
        <v>22735</v>
      </c>
      <c r="H11" s="1111" t="s">
        <v>1376</v>
      </c>
      <c r="I11" s="1111" t="s">
        <v>1376</v>
      </c>
      <c r="J11" s="83">
        <v>22735</v>
      </c>
      <c r="K11" s="1118" t="s">
        <v>1381</v>
      </c>
      <c r="L11" s="83" t="s">
        <v>1376</v>
      </c>
      <c r="M11" s="83" t="s">
        <v>1376</v>
      </c>
      <c r="N11" s="83">
        <v>22735</v>
      </c>
      <c r="O11" s="1111" t="s">
        <v>1376</v>
      </c>
      <c r="P11" s="1111" t="s">
        <v>1376</v>
      </c>
      <c r="Q11" s="1111">
        <v>22735</v>
      </c>
    </row>
    <row r="12" spans="4:17" ht="13.2">
      <c r="D12" s="78" t="s">
        <v>478</v>
      </c>
      <c r="E12" s="83">
        <v>-1025000</v>
      </c>
      <c r="F12" s="83" t="s">
        <v>1376</v>
      </c>
      <c r="G12" s="83" t="s">
        <v>1376</v>
      </c>
      <c r="H12" s="1111" t="s">
        <v>1376</v>
      </c>
      <c r="I12" s="1111" t="s">
        <v>1376</v>
      </c>
      <c r="J12" s="1111" t="s">
        <v>1376</v>
      </c>
      <c r="K12" s="1118" t="s">
        <v>499</v>
      </c>
      <c r="L12" s="83">
        <v>-1025000</v>
      </c>
      <c r="M12" s="83" t="s">
        <v>1376</v>
      </c>
      <c r="N12" s="83" t="s">
        <v>1376</v>
      </c>
      <c r="O12" s="1111" t="s">
        <v>1376</v>
      </c>
      <c r="P12" s="1111" t="s">
        <v>1376</v>
      </c>
      <c r="Q12" s="1111" t="s">
        <v>1376</v>
      </c>
    </row>
    <row r="13" spans="4:17" ht="13.2">
      <c r="D13" s="78" t="s">
        <v>1353</v>
      </c>
      <c r="E13" s="83" t="s">
        <v>1376</v>
      </c>
      <c r="F13" s="83" t="s">
        <v>1376</v>
      </c>
      <c r="G13" s="83">
        <v>-129465</v>
      </c>
      <c r="H13" s="1111" t="s">
        <v>1376</v>
      </c>
      <c r="I13" s="1111" t="s">
        <v>1376</v>
      </c>
      <c r="J13" s="83">
        <v>-119619</v>
      </c>
      <c r="K13" s="1118" t="s">
        <v>1382</v>
      </c>
      <c r="L13" s="83" t="s">
        <v>1376</v>
      </c>
      <c r="M13" s="83" t="s">
        <v>1376</v>
      </c>
      <c r="N13" s="83">
        <v>-129465</v>
      </c>
      <c r="O13" s="1111" t="s">
        <v>1376</v>
      </c>
      <c r="P13" s="1111" t="s">
        <v>1376</v>
      </c>
      <c r="Q13" s="1111">
        <v>-119619</v>
      </c>
    </row>
  </sheetData>
  <mergeCells count="4">
    <mergeCell ref="E8:G8"/>
    <mergeCell ref="H8:J8"/>
    <mergeCell ref="L8:N8"/>
    <mergeCell ref="O8:Q8"/>
  </mergeCells>
  <hyperlinks>
    <hyperlink ref="D7" location="'CFS FY''25 notes &gt;&gt;&gt;'!A1" display="&lt;&lt;&lt; Back to the Agenda" xr:uid="{17D42458-FBF2-4C90-ADBD-8B3006A5329D}"/>
  </hyperlinks>
  <pageMargins left="0.7" right="0.7" top="0.75" bottom="0.75" header="0.3" footer="0.3"/>
  <pageSetup paperSize="9" scale="45" orientation="portrait" r:id="rId1"/>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943D81-A448-474D-B53F-57047BE279AF}">
  <sheetPr codeName="Sheet55">
    <tabColor theme="6"/>
  </sheetPr>
  <dimension ref="D1:K56"/>
  <sheetViews>
    <sheetView showGridLines="0" zoomScale="55" zoomScaleNormal="55" workbookViewId="0">
      <pane ySplit="9" topLeftCell="A39" activePane="bottomLeft" state="frozen"/>
      <selection pane="bottomLeft" activeCell="H61" sqref="H61"/>
    </sheetView>
  </sheetViews>
  <sheetFormatPr defaultColWidth="8.5546875" defaultRowHeight="12"/>
  <cols>
    <col min="1" max="3" width="4.5546875" style="2" customWidth="1"/>
    <col min="4" max="4" width="60.5546875" style="2" bestFit="1" customWidth="1"/>
    <col min="5" max="5" width="22.5546875" style="55" customWidth="1"/>
    <col min="6" max="7" width="25.5546875" style="2" customWidth="1"/>
    <col min="8" max="8" width="76.44140625" style="1127" bestFit="1" customWidth="1"/>
    <col min="9" max="9" width="24.21875" style="2" customWidth="1"/>
    <col min="10" max="10" width="23.21875" style="2" customWidth="1"/>
    <col min="11" max="11" width="25.5546875" style="2" customWidth="1"/>
    <col min="12" max="16384" width="8.5546875" style="2"/>
  </cols>
  <sheetData>
    <row r="1" spans="4:11" ht="13.2">
      <c r="D1" s="11"/>
    </row>
    <row r="2" spans="4:11" ht="13.2">
      <c r="D2" s="658"/>
    </row>
    <row r="3" spans="4:11" ht="13.2">
      <c r="D3" s="658"/>
    </row>
    <row r="4" spans="4:11" ht="13.2">
      <c r="D4" s="658"/>
    </row>
    <row r="5" spans="4:11" ht="13.2">
      <c r="D5" s="658"/>
    </row>
    <row r="6" spans="4:11" ht="13.2">
      <c r="D6" s="658"/>
    </row>
    <row r="7" spans="4:11" ht="13.2">
      <c r="D7" s="659" t="s">
        <v>1989</v>
      </c>
    </row>
    <row r="8" spans="4:11">
      <c r="D8" s="27" t="s">
        <v>1779</v>
      </c>
      <c r="E8" s="592"/>
      <c r="F8" s="592"/>
      <c r="G8" s="28"/>
      <c r="H8" s="1115" t="s">
        <v>1926</v>
      </c>
      <c r="I8" s="592"/>
      <c r="J8" s="27"/>
      <c r="K8" s="28"/>
    </row>
    <row r="9" spans="4:11" ht="47.1" customHeight="1" thickBot="1">
      <c r="D9" s="516" t="s">
        <v>357</v>
      </c>
      <c r="E9" s="169" t="s">
        <v>1342</v>
      </c>
      <c r="F9" s="1131" t="s">
        <v>401</v>
      </c>
      <c r="G9" s="59" t="s">
        <v>402</v>
      </c>
      <c r="H9" s="1128" t="s">
        <v>360</v>
      </c>
      <c r="I9" s="169" t="s">
        <v>1362</v>
      </c>
      <c r="J9" s="168" t="s">
        <v>401</v>
      </c>
      <c r="K9" s="59" t="s">
        <v>402</v>
      </c>
    </row>
    <row r="10" spans="4:11" ht="15" customHeight="1">
      <c r="D10" s="1020" t="s">
        <v>1383</v>
      </c>
      <c r="E10" s="1021"/>
      <c r="F10" s="1132">
        <v>-882705</v>
      </c>
      <c r="G10" s="1133">
        <v>-931581</v>
      </c>
      <c r="H10" s="1134" t="s">
        <v>1395</v>
      </c>
      <c r="I10" s="1135"/>
      <c r="J10" s="1136">
        <v>-882705</v>
      </c>
      <c r="K10" s="1136">
        <v>-931581</v>
      </c>
    </row>
    <row r="11" spans="4:11" ht="15" customHeight="1">
      <c r="D11" s="129" t="s">
        <v>140</v>
      </c>
      <c r="E11" s="245" t="s">
        <v>1343</v>
      </c>
      <c r="F11" s="237">
        <v>-824</v>
      </c>
      <c r="G11" s="237">
        <v>-602</v>
      </c>
      <c r="H11" s="1129" t="s">
        <v>909</v>
      </c>
      <c r="I11" s="245" t="s">
        <v>1363</v>
      </c>
      <c r="J11" s="237">
        <v>-824</v>
      </c>
      <c r="K11" s="1123">
        <v>-602</v>
      </c>
    </row>
    <row r="12" spans="4:11" ht="15" customHeight="1">
      <c r="D12" s="129" t="s">
        <v>1384</v>
      </c>
      <c r="E12" s="245" t="s">
        <v>1343</v>
      </c>
      <c r="F12" s="237">
        <v>90</v>
      </c>
      <c r="G12" s="237">
        <v>1727</v>
      </c>
      <c r="H12" s="1129" t="s">
        <v>1396</v>
      </c>
      <c r="I12" s="245" t="s">
        <v>1363</v>
      </c>
      <c r="J12" s="237">
        <v>90</v>
      </c>
      <c r="K12" s="1123">
        <v>1727</v>
      </c>
    </row>
    <row r="13" spans="4:11" ht="15" customHeight="1">
      <c r="D13" s="129" t="s">
        <v>64</v>
      </c>
      <c r="E13" s="245" t="s">
        <v>1343</v>
      </c>
      <c r="F13" s="237">
        <v>572</v>
      </c>
      <c r="G13" s="237">
        <v>12904</v>
      </c>
      <c r="H13" s="1129" t="s">
        <v>131</v>
      </c>
      <c r="I13" s="245" t="s">
        <v>1363</v>
      </c>
      <c r="J13" s="237">
        <v>572</v>
      </c>
      <c r="K13" s="1123">
        <v>12904</v>
      </c>
    </row>
    <row r="14" spans="4:11" ht="15" customHeight="1">
      <c r="D14" s="129" t="s">
        <v>5</v>
      </c>
      <c r="E14" s="245" t="s">
        <v>1343</v>
      </c>
      <c r="F14" s="237">
        <v>21817</v>
      </c>
      <c r="G14" s="237">
        <v>32349</v>
      </c>
      <c r="H14" s="1129" t="s">
        <v>6</v>
      </c>
      <c r="I14" s="245" t="s">
        <v>1363</v>
      </c>
      <c r="J14" s="237">
        <v>21817</v>
      </c>
      <c r="K14" s="1123">
        <v>32349</v>
      </c>
    </row>
    <row r="15" spans="4:11" ht="15" customHeight="1">
      <c r="D15" s="129" t="s">
        <v>478</v>
      </c>
      <c r="E15" s="245" t="s">
        <v>1343</v>
      </c>
      <c r="F15" s="237">
        <v>-38808</v>
      </c>
      <c r="G15" s="237">
        <v>0</v>
      </c>
      <c r="H15" s="1129" t="s">
        <v>499</v>
      </c>
      <c r="I15" s="245" t="s">
        <v>1363</v>
      </c>
      <c r="J15" s="237">
        <v>-38808</v>
      </c>
      <c r="K15" s="1123">
        <v>0</v>
      </c>
    </row>
    <row r="16" spans="4:11" ht="15" customHeight="1">
      <c r="D16" s="129" t="s">
        <v>479</v>
      </c>
      <c r="E16" s="245" t="s">
        <v>1343</v>
      </c>
      <c r="F16" s="237">
        <v>-304589</v>
      </c>
      <c r="G16" s="237">
        <v>-468873</v>
      </c>
      <c r="H16" s="1129" t="s">
        <v>500</v>
      </c>
      <c r="I16" s="245" t="s">
        <v>1363</v>
      </c>
      <c r="J16" s="237">
        <v>-304589</v>
      </c>
      <c r="K16" s="1123">
        <v>-468873</v>
      </c>
    </row>
    <row r="17" spans="4:11" ht="15" customHeight="1">
      <c r="D17" s="129" t="s">
        <v>477</v>
      </c>
      <c r="E17" s="245" t="s">
        <v>1343</v>
      </c>
      <c r="F17" s="237">
        <v>-1200</v>
      </c>
      <c r="G17" s="237">
        <v>-1686</v>
      </c>
      <c r="H17" s="1129" t="s">
        <v>1397</v>
      </c>
      <c r="I17" s="245" t="s">
        <v>1363</v>
      </c>
      <c r="J17" s="237">
        <v>-1200</v>
      </c>
      <c r="K17" s="1123">
        <v>-1686</v>
      </c>
    </row>
    <row r="18" spans="4:11" ht="15" customHeight="1">
      <c r="D18" s="129" t="s">
        <v>150</v>
      </c>
      <c r="E18" s="245" t="s">
        <v>1343</v>
      </c>
      <c r="F18" s="237">
        <v>-366699</v>
      </c>
      <c r="G18" s="237">
        <v>-320247</v>
      </c>
      <c r="H18" s="1129" t="s">
        <v>8</v>
      </c>
      <c r="I18" s="245" t="s">
        <v>1363</v>
      </c>
      <c r="J18" s="237">
        <v>-366699</v>
      </c>
      <c r="K18" s="1123">
        <v>-320247</v>
      </c>
    </row>
    <row r="19" spans="4:11" ht="15" customHeight="1">
      <c r="D19" s="129" t="s">
        <v>161</v>
      </c>
      <c r="E19" s="245" t="s">
        <v>1343</v>
      </c>
      <c r="F19" s="237">
        <v>-193332</v>
      </c>
      <c r="G19" s="237">
        <v>-189284</v>
      </c>
      <c r="H19" s="1129" t="s">
        <v>162</v>
      </c>
      <c r="I19" s="245" t="s">
        <v>1363</v>
      </c>
      <c r="J19" s="237">
        <v>-193332</v>
      </c>
      <c r="K19" s="1123">
        <v>-189284</v>
      </c>
    </row>
    <row r="20" spans="4:11" ht="15" customHeight="1">
      <c r="D20" s="129" t="s">
        <v>155</v>
      </c>
      <c r="E20" s="245" t="s">
        <v>1343</v>
      </c>
      <c r="F20" s="237">
        <v>268</v>
      </c>
      <c r="G20" s="237">
        <v>2131</v>
      </c>
      <c r="H20" s="1129" t="s">
        <v>156</v>
      </c>
      <c r="I20" s="245" t="s">
        <v>1363</v>
      </c>
      <c r="J20" s="237">
        <v>268</v>
      </c>
      <c r="K20" s="1123">
        <v>2131</v>
      </c>
    </row>
    <row r="21" spans="4:11" ht="15" customHeight="1" thickBot="1">
      <c r="D21" s="653"/>
      <c r="E21" s="1124"/>
      <c r="F21" s="1125"/>
      <c r="G21" s="1125"/>
      <c r="H21" s="1130"/>
      <c r="I21" s="1124"/>
      <c r="J21" s="1125"/>
      <c r="K21" s="1126"/>
    </row>
    <row r="22" spans="4:11" ht="15" customHeight="1">
      <c r="D22" s="1134" t="s">
        <v>1385</v>
      </c>
      <c r="E22" s="1135"/>
      <c r="F22" s="1136">
        <v>-8875</v>
      </c>
      <c r="G22" s="1133">
        <v>-2491</v>
      </c>
      <c r="H22" s="1134" t="s">
        <v>1398</v>
      </c>
      <c r="I22" s="1135"/>
      <c r="J22" s="1136">
        <v>-8875</v>
      </c>
      <c r="K22" s="1136">
        <v>-2491</v>
      </c>
    </row>
    <row r="23" spans="4:11" ht="15" customHeight="1">
      <c r="D23" s="1137" t="s">
        <v>1349</v>
      </c>
      <c r="E23" s="245" t="s">
        <v>1344</v>
      </c>
      <c r="F23" s="237">
        <v>0</v>
      </c>
      <c r="G23" s="237">
        <v>-968</v>
      </c>
      <c r="H23" s="1142" t="s">
        <v>1399</v>
      </c>
      <c r="I23" s="245" t="s">
        <v>1365</v>
      </c>
      <c r="J23" s="237">
        <v>0</v>
      </c>
      <c r="K23" s="1123">
        <v>-968</v>
      </c>
    </row>
    <row r="24" spans="4:11" ht="15" customHeight="1">
      <c r="D24" s="129" t="s">
        <v>132</v>
      </c>
      <c r="E24" s="245" t="s">
        <v>1344</v>
      </c>
      <c r="F24" s="237">
        <v>0</v>
      </c>
      <c r="G24" s="237">
        <v>2147</v>
      </c>
      <c r="H24" s="1129" t="s">
        <v>1400</v>
      </c>
      <c r="I24" s="245" t="s">
        <v>1365</v>
      </c>
      <c r="J24" s="237">
        <v>0</v>
      </c>
      <c r="K24" s="1123">
        <v>2147</v>
      </c>
    </row>
    <row r="25" spans="4:11" ht="15" customHeight="1">
      <c r="D25" s="129" t="s">
        <v>1353</v>
      </c>
      <c r="E25" s="245" t="s">
        <v>1354</v>
      </c>
      <c r="F25" s="237">
        <v>-8875</v>
      </c>
      <c r="G25" s="237">
        <v>-3670</v>
      </c>
      <c r="H25" s="1129" t="s">
        <v>1371</v>
      </c>
      <c r="I25" s="245" t="s">
        <v>1372</v>
      </c>
      <c r="J25" s="237">
        <v>-8875</v>
      </c>
      <c r="K25" s="1123">
        <v>-3670</v>
      </c>
    </row>
    <row r="26" spans="4:11" ht="15" customHeight="1" thickBot="1">
      <c r="D26" s="1138"/>
      <c r="E26" s="1139"/>
      <c r="F26" s="1126"/>
      <c r="G26" s="1126"/>
      <c r="H26" s="1140"/>
      <c r="I26" s="1139"/>
      <c r="J26" s="1126"/>
      <c r="K26" s="1126"/>
    </row>
    <row r="27" spans="4:11" ht="15" customHeight="1">
      <c r="D27" s="1134" t="s">
        <v>1386</v>
      </c>
      <c r="E27" s="1135"/>
      <c r="F27" s="1136">
        <v>29372</v>
      </c>
      <c r="G27" s="1133">
        <v>71106</v>
      </c>
      <c r="H27" s="1134" t="s">
        <v>1401</v>
      </c>
      <c r="I27" s="1135"/>
      <c r="J27" s="1136">
        <v>29372</v>
      </c>
      <c r="K27" s="1136">
        <v>71106</v>
      </c>
    </row>
    <row r="28" spans="4:11" ht="15" customHeight="1">
      <c r="D28" s="1137" t="s">
        <v>1387</v>
      </c>
      <c r="E28" s="1141" t="s">
        <v>1343</v>
      </c>
      <c r="F28" s="1123">
        <v>108152</v>
      </c>
      <c r="G28" s="1123">
        <v>92506</v>
      </c>
      <c r="H28" s="1142" t="s">
        <v>1402</v>
      </c>
      <c r="I28" s="1141" t="s">
        <v>1363</v>
      </c>
      <c r="J28" s="1123">
        <v>108152</v>
      </c>
      <c r="K28" s="1123">
        <v>92506</v>
      </c>
    </row>
    <row r="29" spans="4:11" ht="22.8">
      <c r="D29" s="129" t="s">
        <v>1388</v>
      </c>
      <c r="E29" s="245" t="s">
        <v>1343</v>
      </c>
      <c r="F29" s="237">
        <v>-78780</v>
      </c>
      <c r="G29" s="237">
        <v>-21400</v>
      </c>
      <c r="H29" s="1129" t="s">
        <v>1403</v>
      </c>
      <c r="I29" s="245" t="s">
        <v>1363</v>
      </c>
      <c r="J29" s="237">
        <v>-78780</v>
      </c>
      <c r="K29" s="1123">
        <v>-21400</v>
      </c>
    </row>
    <row r="30" spans="4:11" ht="12.6" thickBot="1">
      <c r="D30" s="1138"/>
      <c r="E30" s="1139"/>
      <c r="F30" s="1126"/>
      <c r="G30" s="1126"/>
      <c r="H30" s="1140"/>
      <c r="I30" s="1139"/>
      <c r="J30" s="1126"/>
      <c r="K30" s="1126"/>
    </row>
    <row r="31" spans="4:11" ht="15" customHeight="1">
      <c r="D31" s="1134" t="s">
        <v>1389</v>
      </c>
      <c r="E31" s="1135"/>
      <c r="F31" s="1136">
        <v>-7737</v>
      </c>
      <c r="G31" s="1133">
        <v>-6604</v>
      </c>
      <c r="H31" s="1134" t="s">
        <v>1404</v>
      </c>
      <c r="I31" s="1135"/>
      <c r="J31" s="1136">
        <v>-7737</v>
      </c>
      <c r="K31" s="1136">
        <v>-6604</v>
      </c>
    </row>
    <row r="32" spans="4:11">
      <c r="D32" s="1137" t="s">
        <v>1390</v>
      </c>
      <c r="E32" s="1141" t="s">
        <v>1343</v>
      </c>
      <c r="F32" s="1123">
        <v>-7776</v>
      </c>
      <c r="G32" s="1123">
        <v>-7030</v>
      </c>
      <c r="H32" s="1142" t="s">
        <v>1405</v>
      </c>
      <c r="I32" s="1141" t="s">
        <v>1363</v>
      </c>
      <c r="J32" s="1123">
        <v>-7776</v>
      </c>
      <c r="K32" s="1123">
        <v>-7030</v>
      </c>
    </row>
    <row r="33" spans="4:11">
      <c r="D33" s="129" t="s">
        <v>64</v>
      </c>
      <c r="E33" s="245" t="s">
        <v>1343</v>
      </c>
      <c r="F33" s="237">
        <v>39</v>
      </c>
      <c r="G33" s="237">
        <v>426</v>
      </c>
      <c r="H33" s="1129" t="s">
        <v>131</v>
      </c>
      <c r="I33" s="245" t="s">
        <v>1363</v>
      </c>
      <c r="J33" s="237">
        <v>39</v>
      </c>
      <c r="K33" s="1123">
        <v>426</v>
      </c>
    </row>
    <row r="34" spans="4:11">
      <c r="D34" s="129" t="s">
        <v>1391</v>
      </c>
      <c r="E34" s="245" t="s">
        <v>1343</v>
      </c>
      <c r="F34" s="237">
        <v>0</v>
      </c>
      <c r="G34" s="237">
        <v>566</v>
      </c>
      <c r="H34" s="1129" t="s">
        <v>909</v>
      </c>
      <c r="I34" s="245" t="s">
        <v>1363</v>
      </c>
      <c r="J34" s="237">
        <v>0</v>
      </c>
      <c r="K34" s="1123">
        <v>566</v>
      </c>
    </row>
    <row r="35" spans="4:11" ht="12.6" thickBot="1">
      <c r="D35" s="1138"/>
      <c r="E35" s="1139"/>
      <c r="F35" s="1126"/>
      <c r="G35" s="1126"/>
      <c r="H35" s="1140"/>
      <c r="I35" s="1139"/>
      <c r="J35" s="1126"/>
      <c r="K35" s="1126"/>
    </row>
    <row r="36" spans="4:11" ht="15" customHeight="1">
      <c r="D36" s="1134" t="s">
        <v>1392</v>
      </c>
      <c r="E36" s="1135"/>
      <c r="F36" s="1136">
        <v>-2093</v>
      </c>
      <c r="G36" s="1133">
        <v>27993</v>
      </c>
      <c r="H36" s="1134" t="s">
        <v>1406</v>
      </c>
      <c r="I36" s="1135"/>
      <c r="J36" s="1136">
        <v>-2093</v>
      </c>
      <c r="K36" s="1136">
        <v>27993</v>
      </c>
    </row>
    <row r="37" spans="4:11">
      <c r="D37" s="1137" t="s">
        <v>140</v>
      </c>
      <c r="E37" s="1141" t="s">
        <v>1343</v>
      </c>
      <c r="F37" s="1123">
        <v>-78</v>
      </c>
      <c r="G37" s="1123">
        <v>-85</v>
      </c>
      <c r="H37" s="1142" t="s">
        <v>909</v>
      </c>
      <c r="I37" s="1141" t="s">
        <v>1363</v>
      </c>
      <c r="J37" s="1123">
        <v>-78</v>
      </c>
      <c r="K37" s="1123">
        <v>-85</v>
      </c>
    </row>
    <row r="38" spans="4:11">
      <c r="D38" s="129" t="s">
        <v>64</v>
      </c>
      <c r="E38" s="245" t="s">
        <v>1343</v>
      </c>
      <c r="F38" s="237">
        <v>225</v>
      </c>
      <c r="G38" s="237">
        <v>-3330</v>
      </c>
      <c r="H38" s="1129" t="s">
        <v>131</v>
      </c>
      <c r="I38" s="245" t="s">
        <v>1363</v>
      </c>
      <c r="J38" s="237">
        <v>225</v>
      </c>
      <c r="K38" s="1123">
        <v>-3330</v>
      </c>
    </row>
    <row r="39" spans="4:11">
      <c r="D39" s="129" t="s">
        <v>5</v>
      </c>
      <c r="E39" s="245" t="s">
        <v>1343</v>
      </c>
      <c r="F39" s="237">
        <v>-6004</v>
      </c>
      <c r="G39" s="237">
        <v>-5973</v>
      </c>
      <c r="H39" s="1129" t="s">
        <v>6</v>
      </c>
      <c r="I39" s="245" t="s">
        <v>1363</v>
      </c>
      <c r="J39" s="237">
        <v>-6004</v>
      </c>
      <c r="K39" s="1123">
        <v>-5973</v>
      </c>
    </row>
    <row r="40" spans="4:11">
      <c r="D40" s="129" t="s">
        <v>479</v>
      </c>
      <c r="E40" s="245" t="s">
        <v>1343</v>
      </c>
      <c r="F40" s="237">
        <v>8792</v>
      </c>
      <c r="G40" s="237">
        <v>13228</v>
      </c>
      <c r="H40" s="1129" t="s">
        <v>500</v>
      </c>
      <c r="I40" s="245" t="s">
        <v>1363</v>
      </c>
      <c r="J40" s="237">
        <v>8792</v>
      </c>
      <c r="K40" s="1123">
        <v>13228</v>
      </c>
    </row>
    <row r="41" spans="4:11">
      <c r="D41" s="129" t="s">
        <v>477</v>
      </c>
      <c r="E41" s="245" t="s">
        <v>1343</v>
      </c>
      <c r="F41" s="237">
        <v>-5897</v>
      </c>
      <c r="G41" s="237">
        <v>-52</v>
      </c>
      <c r="H41" s="1129" t="s">
        <v>491</v>
      </c>
      <c r="I41" s="245" t="s">
        <v>1363</v>
      </c>
      <c r="J41" s="237">
        <v>-5897</v>
      </c>
      <c r="K41" s="1123">
        <v>-52</v>
      </c>
    </row>
    <row r="42" spans="4:11">
      <c r="D42" s="129" t="s">
        <v>150</v>
      </c>
      <c r="E42" s="245" t="s">
        <v>1343</v>
      </c>
      <c r="F42" s="237">
        <v>152</v>
      </c>
      <c r="G42" s="237">
        <v>22068</v>
      </c>
      <c r="H42" s="1129" t="s">
        <v>8</v>
      </c>
      <c r="I42" s="245" t="s">
        <v>1363</v>
      </c>
      <c r="J42" s="237">
        <v>152</v>
      </c>
      <c r="K42" s="1123">
        <v>22068</v>
      </c>
    </row>
    <row r="43" spans="4:11">
      <c r="D43" s="129" t="s">
        <v>161</v>
      </c>
      <c r="E43" s="245" t="s">
        <v>1343</v>
      </c>
      <c r="F43" s="237">
        <v>529</v>
      </c>
      <c r="G43" s="237">
        <v>2137</v>
      </c>
      <c r="H43" s="1129" t="s">
        <v>162</v>
      </c>
      <c r="I43" s="245" t="s">
        <v>1363</v>
      </c>
      <c r="J43" s="237">
        <v>529</v>
      </c>
      <c r="K43" s="1123">
        <v>2137</v>
      </c>
    </row>
    <row r="44" spans="4:11">
      <c r="D44" s="129" t="s">
        <v>134</v>
      </c>
      <c r="E44" s="245" t="s">
        <v>1343</v>
      </c>
      <c r="F44" s="237">
        <v>188</v>
      </c>
      <c r="G44" s="237">
        <v>0</v>
      </c>
      <c r="H44" s="1129" t="s">
        <v>135</v>
      </c>
      <c r="I44" s="245" t="s">
        <v>1363</v>
      </c>
      <c r="J44" s="237">
        <v>188</v>
      </c>
      <c r="K44" s="1123">
        <v>0</v>
      </c>
    </row>
    <row r="45" spans="4:11" ht="12.6" thickBot="1">
      <c r="D45" s="1138"/>
      <c r="E45" s="1139"/>
      <c r="F45" s="1126"/>
      <c r="G45" s="1126"/>
      <c r="H45" s="1140"/>
      <c r="I45" s="1139"/>
      <c r="J45" s="1126"/>
      <c r="K45" s="1126"/>
    </row>
    <row r="46" spans="4:11" ht="15" customHeight="1">
      <c r="D46" s="1134" t="s">
        <v>1393</v>
      </c>
      <c r="E46" s="1135"/>
      <c r="F46" s="1136">
        <v>-11886</v>
      </c>
      <c r="G46" s="1133">
        <v>-21078</v>
      </c>
      <c r="H46" s="1134" t="s">
        <v>1407</v>
      </c>
      <c r="I46" s="1135"/>
      <c r="J46" s="1136">
        <v>-11886</v>
      </c>
      <c r="K46" s="1136">
        <v>-21078</v>
      </c>
    </row>
    <row r="47" spans="4:11">
      <c r="D47" s="1137" t="s">
        <v>140</v>
      </c>
      <c r="E47" s="1141" t="s">
        <v>1343</v>
      </c>
      <c r="F47" s="1123">
        <v>-260</v>
      </c>
      <c r="G47" s="1123">
        <v>0</v>
      </c>
      <c r="H47" s="1142" t="s">
        <v>141</v>
      </c>
      <c r="I47" s="1141" t="s">
        <v>1363</v>
      </c>
      <c r="J47" s="1123">
        <v>-260</v>
      </c>
      <c r="K47" s="1123">
        <v>0</v>
      </c>
    </row>
    <row r="48" spans="4:11">
      <c r="D48" s="129" t="s">
        <v>161</v>
      </c>
      <c r="E48" s="245" t="s">
        <v>1343</v>
      </c>
      <c r="F48" s="237">
        <v>-1084</v>
      </c>
      <c r="G48" s="237">
        <v>-1703</v>
      </c>
      <c r="H48" s="1129" t="s">
        <v>162</v>
      </c>
      <c r="I48" s="245" t="s">
        <v>1363</v>
      </c>
      <c r="J48" s="237">
        <v>-1084</v>
      </c>
      <c r="K48" s="1123">
        <v>-1703</v>
      </c>
    </row>
    <row r="49" spans="4:11">
      <c r="D49" s="129" t="s">
        <v>479</v>
      </c>
      <c r="E49" s="245" t="s">
        <v>1343</v>
      </c>
      <c r="F49" s="237">
        <v>-10542</v>
      </c>
      <c r="G49" s="237">
        <v>-19375</v>
      </c>
      <c r="H49" s="1129" t="s">
        <v>500</v>
      </c>
      <c r="I49" s="245" t="s">
        <v>1363</v>
      </c>
      <c r="J49" s="237">
        <v>-10542</v>
      </c>
      <c r="K49" s="1123">
        <v>-19375</v>
      </c>
    </row>
    <row r="50" spans="4:11" ht="12.6" thickBot="1">
      <c r="D50" s="1138"/>
      <c r="E50" s="1139"/>
      <c r="F50" s="1126"/>
      <c r="G50" s="1126"/>
      <c r="H50" s="1140"/>
      <c r="I50" s="1139"/>
      <c r="J50" s="1126"/>
      <c r="K50" s="1126"/>
    </row>
    <row r="51" spans="4:11" ht="15" customHeight="1">
      <c r="D51" s="1134" t="s">
        <v>1394</v>
      </c>
      <c r="E51" s="1135"/>
      <c r="F51" s="1136">
        <v>1064</v>
      </c>
      <c r="G51" s="1133">
        <v>550</v>
      </c>
      <c r="H51" s="1134" t="s">
        <v>1408</v>
      </c>
      <c r="I51" s="1135"/>
      <c r="J51" s="1136">
        <v>1064</v>
      </c>
      <c r="K51" s="1136">
        <v>550</v>
      </c>
    </row>
    <row r="52" spans="4:11">
      <c r="D52" s="1137" t="s">
        <v>479</v>
      </c>
      <c r="E52" s="1141" t="s">
        <v>1343</v>
      </c>
      <c r="F52" s="1123">
        <v>1064</v>
      </c>
      <c r="G52" s="1123">
        <v>550</v>
      </c>
      <c r="H52" s="1142" t="s">
        <v>500</v>
      </c>
      <c r="I52" s="1141" t="s">
        <v>1363</v>
      </c>
      <c r="J52" s="1123">
        <v>1064</v>
      </c>
      <c r="K52" s="1123">
        <v>550</v>
      </c>
    </row>
    <row r="55" spans="4:11">
      <c r="D55" s="2" t="s">
        <v>1361</v>
      </c>
    </row>
    <row r="56" spans="4:11" ht="60">
      <c r="D56" s="458" t="s">
        <v>2181</v>
      </c>
      <c r="H56" s="1326" t="s">
        <v>2180</v>
      </c>
    </row>
  </sheetData>
  <hyperlinks>
    <hyperlink ref="D7" location="'CFS FY''25 notes &gt;&gt;&gt;'!A1" display="&lt;&lt;&lt; Back to the Agenda" xr:uid="{F6DF2CA1-E69B-4C82-A18D-ED5EADC23811}"/>
  </hyperlinks>
  <pageMargins left="0.7" right="0.7" top="0.75" bottom="0.75" header="0.3" footer="0.3"/>
  <pageSetup paperSize="9" scale="45" orientation="portrait" r:id="rId1"/>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9BFA7A-C07A-4288-A081-7F433CB9A663}">
  <sheetPr codeName="Sheet56">
    <tabColor theme="6"/>
  </sheetPr>
  <dimension ref="D1:O57"/>
  <sheetViews>
    <sheetView showGridLines="0" zoomScale="85" zoomScaleNormal="85" workbookViewId="0">
      <pane ySplit="9" topLeftCell="A10" activePane="bottomLeft" state="frozen"/>
      <selection pane="bottomLeft" activeCell="D7" sqref="D7"/>
    </sheetView>
  </sheetViews>
  <sheetFormatPr defaultColWidth="8.5546875" defaultRowHeight="12"/>
  <cols>
    <col min="1" max="3" width="4.5546875" style="2" customWidth="1"/>
    <col min="4" max="4" width="60.5546875" style="2" bestFit="1" customWidth="1"/>
    <col min="5" max="7" width="20.5546875" style="55" customWidth="1"/>
    <col min="8" max="9" width="20.5546875" style="2" customWidth="1"/>
    <col min="10" max="10" width="56.44140625" style="1127" customWidth="1"/>
    <col min="11" max="15" width="20.5546875" style="2" customWidth="1"/>
    <col min="16" max="16384" width="8.5546875" style="2"/>
  </cols>
  <sheetData>
    <row r="1" spans="4:15" ht="13.2">
      <c r="D1" s="11"/>
    </row>
    <row r="2" spans="4:15" ht="13.2">
      <c r="D2" s="658"/>
    </row>
    <row r="3" spans="4:15" ht="13.2">
      <c r="D3" s="658"/>
    </row>
    <row r="4" spans="4:15" ht="13.2">
      <c r="D4" s="658"/>
    </row>
    <row r="5" spans="4:15" ht="13.2">
      <c r="D5" s="658"/>
    </row>
    <row r="6" spans="4:15" ht="13.2">
      <c r="D6" s="658"/>
    </row>
    <row r="7" spans="4:15" ht="13.2">
      <c r="D7" s="659" t="s">
        <v>1989</v>
      </c>
    </row>
    <row r="8" spans="4:15" ht="12" customHeight="1">
      <c r="D8" s="592" t="s">
        <v>1779</v>
      </c>
      <c r="E8" s="1457">
        <v>2025</v>
      </c>
      <c r="F8" s="1457"/>
      <c r="G8" s="1457"/>
      <c r="H8" s="1457"/>
      <c r="I8" s="1460"/>
      <c r="J8" s="1115" t="s">
        <v>1926</v>
      </c>
      <c r="K8" s="1457">
        <v>2025</v>
      </c>
      <c r="L8" s="1457"/>
      <c r="M8" s="1457"/>
      <c r="N8" s="1457"/>
      <c r="O8" s="1460"/>
    </row>
    <row r="9" spans="4:15" ht="35.1" customHeight="1" thickBot="1">
      <c r="D9" s="516" t="s">
        <v>2153</v>
      </c>
      <c r="E9" s="169" t="s">
        <v>1409</v>
      </c>
      <c r="F9" s="168" t="s">
        <v>1410</v>
      </c>
      <c r="G9" s="169" t="s">
        <v>1411</v>
      </c>
      <c r="H9" s="168" t="s">
        <v>1412</v>
      </c>
      <c r="I9" s="59" t="s">
        <v>1413</v>
      </c>
      <c r="J9" s="1128" t="s">
        <v>360</v>
      </c>
      <c r="K9" s="169" t="s">
        <v>1414</v>
      </c>
      <c r="L9" s="168" t="s">
        <v>1415</v>
      </c>
      <c r="M9" s="169" t="s">
        <v>1416</v>
      </c>
      <c r="N9" s="168" t="s">
        <v>1417</v>
      </c>
      <c r="O9" s="59" t="s">
        <v>421</v>
      </c>
    </row>
    <row r="10" spans="4:15" ht="26.4">
      <c r="D10" s="271" t="s">
        <v>1503</v>
      </c>
      <c r="E10" s="272">
        <v>-9430.8119999999999</v>
      </c>
      <c r="F10" s="272">
        <v>-9299.6730000000007</v>
      </c>
      <c r="G10" s="272">
        <v>-62596.125999999997</v>
      </c>
      <c r="H10" s="272">
        <v>-23369.309000000001</v>
      </c>
      <c r="I10" s="272">
        <v>-104695.92000000001</v>
      </c>
      <c r="J10" s="1161" t="s">
        <v>1440</v>
      </c>
      <c r="K10" s="272">
        <v>-9430.8119999999999</v>
      </c>
      <c r="L10" s="272">
        <v>-9299.6730000000007</v>
      </c>
      <c r="M10" s="272">
        <v>-62596.125999999997</v>
      </c>
      <c r="N10" s="272">
        <v>-23369.309000000001</v>
      </c>
      <c r="O10" s="272">
        <v>-104695.92000000001</v>
      </c>
    </row>
    <row r="11" spans="4:15" ht="15" customHeight="1">
      <c r="D11" s="253"/>
      <c r="E11" s="254"/>
      <c r="F11" s="254"/>
      <c r="G11" s="254"/>
      <c r="H11" s="254"/>
      <c r="I11" s="254"/>
      <c r="J11" s="1162"/>
      <c r="K11" s="254"/>
      <c r="L11" s="254"/>
      <c r="M11" s="254"/>
      <c r="N11" s="254"/>
      <c r="O11" s="254"/>
    </row>
    <row r="12" spans="4:15" ht="15" customHeight="1">
      <c r="D12" s="592" t="s">
        <v>1779</v>
      </c>
      <c r="E12" s="1457">
        <v>2024</v>
      </c>
      <c r="F12" s="1457"/>
      <c r="G12" s="1457"/>
      <c r="H12" s="1457"/>
      <c r="I12" s="1460"/>
      <c r="J12" s="1115" t="s">
        <v>1926</v>
      </c>
      <c r="K12" s="1457">
        <v>2024</v>
      </c>
      <c r="L12" s="1457"/>
      <c r="M12" s="1457"/>
      <c r="N12" s="1457"/>
      <c r="O12" s="1460"/>
    </row>
    <row r="13" spans="4:15" ht="23.4" thickBot="1">
      <c r="D13" s="516" t="s">
        <v>1823</v>
      </c>
      <c r="E13" s="169" t="s">
        <v>1409</v>
      </c>
      <c r="F13" s="169" t="s">
        <v>1410</v>
      </c>
      <c r="G13" s="169" t="s">
        <v>1411</v>
      </c>
      <c r="H13" s="169" t="s">
        <v>1412</v>
      </c>
      <c r="I13" s="59" t="s">
        <v>1413</v>
      </c>
      <c r="J13" s="1128" t="s">
        <v>1824</v>
      </c>
      <c r="K13" s="169" t="s">
        <v>1414</v>
      </c>
      <c r="L13" s="169" t="s">
        <v>1415</v>
      </c>
      <c r="M13" s="169" t="s">
        <v>1416</v>
      </c>
      <c r="N13" s="169" t="s">
        <v>1417</v>
      </c>
      <c r="O13" s="59" t="s">
        <v>421</v>
      </c>
    </row>
    <row r="14" spans="4:15" ht="26.4">
      <c r="D14" s="271" t="s">
        <v>1504</v>
      </c>
      <c r="E14" s="272">
        <v>-7484.4229999999998</v>
      </c>
      <c r="F14" s="272">
        <v>-5921.3710000000001</v>
      </c>
      <c r="G14" s="272">
        <v>-61619.076999999997</v>
      </c>
      <c r="H14" s="272">
        <v>-21402.120999999999</v>
      </c>
      <c r="I14" s="272">
        <v>-96426.991999999998</v>
      </c>
      <c r="J14" s="1161" t="s">
        <v>1441</v>
      </c>
      <c r="K14" s="272">
        <v>-7484.4229999999998</v>
      </c>
      <c r="L14" s="272">
        <v>-5921.3710000000001</v>
      </c>
      <c r="M14" s="272">
        <v>-61619.076999999997</v>
      </c>
      <c r="N14" s="272">
        <v>-21402.120999999999</v>
      </c>
      <c r="O14" s="272">
        <v>-96426.991999999998</v>
      </c>
    </row>
    <row r="15" spans="4:15" ht="15" customHeight="1">
      <c r="J15" s="1163"/>
      <c r="K15" s="255"/>
      <c r="L15" s="255"/>
      <c r="M15" s="255"/>
    </row>
    <row r="16" spans="4:15" ht="15" customHeight="1">
      <c r="J16" s="1164"/>
      <c r="K16" s="256"/>
      <c r="L16" s="256"/>
      <c r="M16" s="256"/>
    </row>
    <row r="17" spans="10:13" ht="15" customHeight="1">
      <c r="J17" s="1165"/>
      <c r="K17" s="257"/>
      <c r="L17" s="257"/>
      <c r="M17" s="257"/>
    </row>
    <row r="18" spans="10:13" ht="15" customHeight="1">
      <c r="J18" s="1165"/>
      <c r="K18" s="257"/>
      <c r="L18" s="257"/>
      <c r="M18" s="257"/>
    </row>
    <row r="19" spans="10:13" ht="15" customHeight="1">
      <c r="J19" s="1163"/>
      <c r="K19" s="255"/>
      <c r="L19" s="255"/>
      <c r="M19" s="255"/>
    </row>
    <row r="20" spans="10:13" ht="15" customHeight="1">
      <c r="J20" s="1164"/>
      <c r="K20" s="256"/>
      <c r="L20" s="256"/>
      <c r="M20" s="256"/>
    </row>
    <row r="21" spans="10:13" ht="15" customHeight="1"/>
    <row r="22" spans="10:13" ht="15" customHeight="1"/>
    <row r="23" spans="10:13" ht="15" customHeight="1"/>
    <row r="24" spans="10:13" ht="15" customHeight="1"/>
    <row r="25" spans="10:13" ht="15" customHeight="1"/>
    <row r="26" spans="10:13" ht="15" customHeight="1"/>
    <row r="27" spans="10:13" ht="15" customHeight="1"/>
    <row r="52" spans="14:15">
      <c r="N52" s="255"/>
      <c r="O52" s="255"/>
    </row>
    <row r="53" spans="14:15" ht="13.2">
      <c r="N53" s="256"/>
      <c r="O53" s="256"/>
    </row>
    <row r="54" spans="14:15" ht="13.2">
      <c r="N54" s="257"/>
      <c r="O54" s="257"/>
    </row>
    <row r="55" spans="14:15" ht="13.2">
      <c r="N55" s="257"/>
      <c r="O55" s="257"/>
    </row>
    <row r="56" spans="14:15">
      <c r="N56" s="255"/>
      <c r="O56" s="255"/>
    </row>
    <row r="57" spans="14:15" ht="13.2">
      <c r="N57" s="256"/>
      <c r="O57" s="256"/>
    </row>
  </sheetData>
  <mergeCells count="4">
    <mergeCell ref="E8:I8"/>
    <mergeCell ref="K8:O8"/>
    <mergeCell ref="E12:I12"/>
    <mergeCell ref="K12:O12"/>
  </mergeCells>
  <hyperlinks>
    <hyperlink ref="D7" location="'CFS FY''25 notes &gt;&gt;&gt;'!A1" display="&lt;&lt;&lt; Back to the Agenda" xr:uid="{65C50335-BCD4-450E-998D-0E6CF129198A}"/>
  </hyperlinks>
  <pageMargins left="0.7" right="0.7" top="0.75" bottom="0.75" header="0.3" footer="0.3"/>
  <pageSetup paperSize="9" scale="45" orientation="portrait" r:id="rId1"/>
  <drawing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4FA864-241C-4FEB-BE58-3628646D1D73}">
  <sheetPr codeName="Sheet57">
    <tabColor theme="6"/>
  </sheetPr>
  <dimension ref="D1:U57"/>
  <sheetViews>
    <sheetView showGridLines="0" zoomScale="55" zoomScaleNormal="55" workbookViewId="0">
      <pane ySplit="9" topLeftCell="A10" activePane="bottomLeft" state="frozen"/>
      <selection pane="bottomLeft" activeCell="D7" sqref="D1:D7"/>
    </sheetView>
  </sheetViews>
  <sheetFormatPr defaultColWidth="8.5546875" defaultRowHeight="12"/>
  <cols>
    <col min="1" max="3" width="4.5546875" style="2" customWidth="1"/>
    <col min="4" max="4" width="33.21875" style="2" bestFit="1" customWidth="1"/>
    <col min="5" max="9" width="20.5546875" style="55" customWidth="1"/>
    <col min="10" max="10" width="42" style="55" customWidth="1"/>
    <col min="11" max="11" width="42" style="2" customWidth="1"/>
    <col min="12" max="12" width="20.5546875" style="2" customWidth="1"/>
    <col min="13" max="13" width="34.77734375" style="1127" bestFit="1" customWidth="1"/>
    <col min="14" max="18" width="20.5546875" style="2" customWidth="1"/>
    <col min="19" max="19" width="41.21875" style="2" customWidth="1"/>
    <col min="20" max="20" width="29.21875" style="2" customWidth="1"/>
    <col min="21" max="21" width="25.77734375" style="2" customWidth="1"/>
    <col min="22" max="16384" width="8.5546875" style="2"/>
  </cols>
  <sheetData>
    <row r="1" spans="4:21" ht="13.2">
      <c r="D1" s="11"/>
    </row>
    <row r="2" spans="4:21" ht="13.2">
      <c r="D2" s="658"/>
    </row>
    <row r="3" spans="4:21" ht="13.2">
      <c r="D3" s="658"/>
    </row>
    <row r="4" spans="4:21" ht="13.2">
      <c r="D4" s="658"/>
    </row>
    <row r="5" spans="4:21" ht="13.2">
      <c r="D5" s="658"/>
    </row>
    <row r="6" spans="4:21" ht="13.2">
      <c r="D6" s="658"/>
    </row>
    <row r="7" spans="4:21" ht="13.2">
      <c r="D7" s="659" t="s">
        <v>1989</v>
      </c>
    </row>
    <row r="8" spans="4:21" ht="12" customHeight="1">
      <c r="D8" s="592" t="s">
        <v>1779</v>
      </c>
      <c r="E8" s="1457">
        <v>2025</v>
      </c>
      <c r="F8" s="1457"/>
      <c r="G8" s="1457"/>
      <c r="H8" s="1457"/>
      <c r="I8" s="1457"/>
      <c r="J8" s="1457"/>
      <c r="K8" s="1457"/>
      <c r="L8" s="1462"/>
      <c r="M8" s="1115" t="s">
        <v>1926</v>
      </c>
      <c r="N8" s="1457">
        <v>2025</v>
      </c>
      <c r="O8" s="1457"/>
      <c r="P8" s="1457"/>
      <c r="Q8" s="1457"/>
      <c r="R8" s="1457"/>
      <c r="S8" s="1457"/>
      <c r="T8" s="1457"/>
      <c r="U8" s="1462"/>
    </row>
    <row r="9" spans="4:21" ht="88.5" customHeight="1" thickBot="1">
      <c r="D9" s="516" t="s">
        <v>357</v>
      </c>
      <c r="E9" s="1143" t="s">
        <v>1418</v>
      </c>
      <c r="F9" s="169" t="s">
        <v>927</v>
      </c>
      <c r="G9" s="169" t="s">
        <v>1419</v>
      </c>
      <c r="H9" s="169" t="s">
        <v>1423</v>
      </c>
      <c r="I9" s="169" t="s">
        <v>1424</v>
      </c>
      <c r="J9" s="169" t="s">
        <v>1420</v>
      </c>
      <c r="K9" s="169" t="s">
        <v>1421</v>
      </c>
      <c r="L9" s="59" t="s">
        <v>1422</v>
      </c>
      <c r="M9" s="1155" t="s">
        <v>360</v>
      </c>
      <c r="N9" s="193" t="s">
        <v>1428</v>
      </c>
      <c r="O9" s="169" t="s">
        <v>1429</v>
      </c>
      <c r="P9" s="169" t="s">
        <v>1430</v>
      </c>
      <c r="Q9" s="169" t="s">
        <v>1433</v>
      </c>
      <c r="R9" s="169" t="s">
        <v>1434</v>
      </c>
      <c r="S9" s="169" t="s">
        <v>1435</v>
      </c>
      <c r="T9" s="169" t="s">
        <v>1436</v>
      </c>
      <c r="U9" s="59" t="s">
        <v>1437</v>
      </c>
    </row>
    <row r="10" spans="4:21" ht="52.8">
      <c r="D10" s="1153" t="s">
        <v>2154</v>
      </c>
      <c r="E10" s="1144" t="s">
        <v>1425</v>
      </c>
      <c r="F10" s="1145" t="s">
        <v>1426</v>
      </c>
      <c r="G10" s="1146" t="s">
        <v>1427</v>
      </c>
      <c r="H10" s="1147">
        <v>0</v>
      </c>
      <c r="I10" s="1147">
        <v>129465</v>
      </c>
      <c r="J10" s="1147">
        <v>-129465</v>
      </c>
      <c r="K10" s="1147">
        <v>143200.315</v>
      </c>
      <c r="L10" s="1147">
        <v>-7378.9930000000004</v>
      </c>
      <c r="M10" s="1156" t="s">
        <v>1439</v>
      </c>
      <c r="N10" s="1144" t="s">
        <v>1431</v>
      </c>
      <c r="O10" s="1145" t="s">
        <v>1432</v>
      </c>
      <c r="P10" s="1146" t="s">
        <v>1427</v>
      </c>
      <c r="Q10" s="1147">
        <v>0</v>
      </c>
      <c r="R10" s="1147">
        <v>129465</v>
      </c>
      <c r="S10" s="1147">
        <v>-129465</v>
      </c>
      <c r="T10" s="1147">
        <v>143200.315</v>
      </c>
      <c r="U10" s="1147">
        <v>-7378.9930000000004</v>
      </c>
    </row>
    <row r="11" spans="4:21" ht="15" customHeight="1">
      <c r="D11" s="251"/>
      <c r="E11" s="252"/>
      <c r="F11" s="252"/>
      <c r="G11" s="252"/>
      <c r="H11" s="252"/>
      <c r="I11" s="252"/>
      <c r="J11" s="252"/>
      <c r="K11" s="252"/>
      <c r="L11" s="252"/>
      <c r="M11" s="1157"/>
      <c r="N11" s="252"/>
      <c r="O11" s="252"/>
      <c r="P11" s="252"/>
      <c r="Q11" s="252"/>
      <c r="R11" s="252"/>
      <c r="S11" s="252"/>
      <c r="T11" s="252"/>
      <c r="U11" s="252"/>
    </row>
    <row r="12" spans="4:21" ht="15" customHeight="1">
      <c r="D12" s="592" t="s">
        <v>1779</v>
      </c>
      <c r="E12" s="1457">
        <v>2024</v>
      </c>
      <c r="F12" s="1457"/>
      <c r="G12" s="1457"/>
      <c r="H12" s="1457"/>
      <c r="I12" s="1457"/>
      <c r="J12" s="1457"/>
      <c r="K12" s="1457"/>
      <c r="L12" s="1462"/>
      <c r="M12" s="1115" t="s">
        <v>1926</v>
      </c>
      <c r="N12" s="1457">
        <v>2024</v>
      </c>
      <c r="O12" s="1457"/>
      <c r="P12" s="1457"/>
      <c r="Q12" s="1457"/>
      <c r="R12" s="1457"/>
      <c r="S12" s="1457"/>
      <c r="T12" s="1457"/>
      <c r="U12" s="1462"/>
    </row>
    <row r="13" spans="4:21" ht="76.05" customHeight="1" thickBot="1">
      <c r="D13" s="1290" t="s">
        <v>357</v>
      </c>
      <c r="E13" s="1052" t="s">
        <v>1418</v>
      </c>
      <c r="F13" s="1051" t="s">
        <v>927</v>
      </c>
      <c r="G13" s="1051" t="s">
        <v>1419</v>
      </c>
      <c r="H13" s="1051" t="s">
        <v>1423</v>
      </c>
      <c r="I13" s="1051" t="s">
        <v>1424</v>
      </c>
      <c r="J13" s="1051" t="s">
        <v>1420</v>
      </c>
      <c r="K13" s="1051" t="s">
        <v>1421</v>
      </c>
      <c r="L13" s="825" t="s">
        <v>1422</v>
      </c>
      <c r="M13" s="1155" t="s">
        <v>360</v>
      </c>
      <c r="N13" s="1148" t="s">
        <v>1428</v>
      </c>
      <c r="O13" s="1051" t="s">
        <v>1429</v>
      </c>
      <c r="P13" s="1051" t="s">
        <v>1430</v>
      </c>
      <c r="Q13" s="1051" t="s">
        <v>1433</v>
      </c>
      <c r="R13" s="1051" t="s">
        <v>1434</v>
      </c>
      <c r="S13" s="1051" t="s">
        <v>1435</v>
      </c>
      <c r="T13" s="1051" t="s">
        <v>1436</v>
      </c>
      <c r="U13" s="825" t="s">
        <v>1437</v>
      </c>
    </row>
    <row r="14" spans="4:21" ht="52.8">
      <c r="D14" s="1154" t="s">
        <v>2155</v>
      </c>
      <c r="E14" s="1149" t="s">
        <v>1425</v>
      </c>
      <c r="F14" s="1150" t="s">
        <v>1426</v>
      </c>
      <c r="G14" s="1151" t="s">
        <v>1427</v>
      </c>
      <c r="H14" s="1152">
        <v>0</v>
      </c>
      <c r="I14" s="1152">
        <v>119619</v>
      </c>
      <c r="J14" s="1152">
        <v>-119619</v>
      </c>
      <c r="K14" s="1152">
        <v>141932.14000000001</v>
      </c>
      <c r="L14" s="1152">
        <v>-100643.37714</v>
      </c>
      <c r="M14" s="1156" t="s">
        <v>1438</v>
      </c>
      <c r="N14" s="1149" t="s">
        <v>1431</v>
      </c>
      <c r="O14" s="1150" t="s">
        <v>1432</v>
      </c>
      <c r="P14" s="1151" t="s">
        <v>1427</v>
      </c>
      <c r="Q14" s="1152">
        <v>0</v>
      </c>
      <c r="R14" s="1152">
        <v>119619</v>
      </c>
      <c r="S14" s="1152">
        <v>-119619</v>
      </c>
      <c r="T14" s="1152">
        <v>141932.14000000001</v>
      </c>
      <c r="U14" s="1152">
        <v>-100643.37714</v>
      </c>
    </row>
    <row r="15" spans="4:21" ht="15" customHeight="1">
      <c r="M15" s="1158"/>
      <c r="N15" s="247"/>
      <c r="O15" s="247"/>
      <c r="P15" s="247"/>
      <c r="Q15" s="247"/>
      <c r="R15" s="247"/>
      <c r="S15" s="247"/>
    </row>
    <row r="16" spans="4:21" ht="15" customHeight="1">
      <c r="M16" s="1159"/>
      <c r="N16" s="248"/>
      <c r="O16" s="248"/>
      <c r="P16" s="248"/>
      <c r="Q16" s="248"/>
      <c r="R16" s="248"/>
      <c r="S16" s="248"/>
    </row>
    <row r="17" spans="13:19" ht="15" customHeight="1">
      <c r="M17" s="1160"/>
      <c r="N17" s="249"/>
      <c r="O17" s="249"/>
      <c r="P17" s="249"/>
      <c r="Q17" s="249"/>
      <c r="R17" s="249"/>
      <c r="S17" s="249"/>
    </row>
    <row r="18" spans="13:19" ht="15" customHeight="1">
      <c r="M18" s="1160"/>
      <c r="N18" s="249"/>
      <c r="O18" s="249"/>
      <c r="P18" s="249"/>
      <c r="Q18" s="249"/>
      <c r="R18" s="249"/>
      <c r="S18" s="249"/>
    </row>
    <row r="19" spans="13:19" ht="15" customHeight="1">
      <c r="M19" s="1158"/>
      <c r="N19" s="247"/>
      <c r="O19" s="247"/>
      <c r="P19" s="247"/>
      <c r="Q19" s="247"/>
      <c r="R19" s="247"/>
      <c r="S19" s="247"/>
    </row>
    <row r="20" spans="13:19" ht="15" customHeight="1">
      <c r="M20" s="1159"/>
      <c r="N20" s="248"/>
      <c r="O20" s="248"/>
      <c r="P20" s="248"/>
      <c r="Q20" s="248"/>
      <c r="R20" s="248"/>
      <c r="S20" s="248"/>
    </row>
    <row r="21" spans="13:19" ht="15" customHeight="1"/>
    <row r="22" spans="13:19" ht="15" customHeight="1"/>
    <row r="23" spans="13:19" ht="15" customHeight="1"/>
    <row r="24" spans="13:19" ht="15" customHeight="1"/>
    <row r="25" spans="13:19" ht="15" customHeight="1"/>
    <row r="26" spans="13:19" ht="15" customHeight="1"/>
    <row r="27" spans="13:19" ht="15" customHeight="1"/>
    <row r="52" spans="20:21" ht="13.2">
      <c r="T52" s="247"/>
      <c r="U52" s="247"/>
    </row>
    <row r="53" spans="20:21" ht="13.2">
      <c r="T53" s="248"/>
      <c r="U53" s="248"/>
    </row>
    <row r="54" spans="20:21" ht="13.2">
      <c r="T54" s="249"/>
      <c r="U54" s="249"/>
    </row>
    <row r="55" spans="20:21" ht="13.2">
      <c r="T55" s="249"/>
      <c r="U55" s="249"/>
    </row>
    <row r="56" spans="20:21" ht="13.2">
      <c r="T56" s="247"/>
      <c r="U56" s="247"/>
    </row>
    <row r="57" spans="20:21" ht="13.2">
      <c r="T57" s="248"/>
      <c r="U57" s="248"/>
    </row>
  </sheetData>
  <mergeCells count="4">
    <mergeCell ref="E8:L8"/>
    <mergeCell ref="N8:U8"/>
    <mergeCell ref="E12:L12"/>
    <mergeCell ref="N12:U12"/>
  </mergeCells>
  <hyperlinks>
    <hyperlink ref="D7" location="'CFS FY''25 notes &gt;&gt;&gt;'!A1" display="&lt;&lt;&lt; Back to the Agenda" xr:uid="{FC185DFA-66EA-4D04-9162-E4EA384B7E39}"/>
  </hyperlinks>
  <pageMargins left="0.7" right="0.7" top="0.75" bottom="0.75" header="0.3" footer="0.3"/>
  <pageSetup paperSize="9" scale="45" orientation="portrait" r:id="rId1"/>
  <drawing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9DBA7A-8100-423C-9634-B1A570F58E37}">
  <sheetPr codeName="Sheet58">
    <tabColor theme="6"/>
  </sheetPr>
  <dimension ref="D1:Q25"/>
  <sheetViews>
    <sheetView showGridLines="0" zoomScale="70" zoomScaleNormal="70" workbookViewId="0">
      <pane ySplit="9" topLeftCell="A10" activePane="bottomLeft" state="frozen"/>
      <selection pane="bottomLeft" activeCell="D7" sqref="D1:D7"/>
    </sheetView>
  </sheetViews>
  <sheetFormatPr defaultColWidth="8.5546875" defaultRowHeight="12"/>
  <cols>
    <col min="1" max="3" width="4.5546875" style="2" customWidth="1"/>
    <col min="4" max="4" width="60.5546875" style="2" bestFit="1" customWidth="1"/>
    <col min="5" max="8" width="20.5546875" style="55" customWidth="1"/>
    <col min="9" max="10" width="20.5546875" style="2" customWidth="1"/>
    <col min="11" max="11" width="69.44140625" style="1127" bestFit="1" customWidth="1"/>
    <col min="12" max="17" width="20.5546875" style="2" customWidth="1"/>
    <col min="18" max="16384" width="8.5546875" style="2"/>
  </cols>
  <sheetData>
    <row r="1" spans="4:17" ht="13.2">
      <c r="D1" s="11"/>
    </row>
    <row r="2" spans="4:17" ht="13.2">
      <c r="D2" s="658"/>
    </row>
    <row r="3" spans="4:17" ht="13.2">
      <c r="D3" s="658"/>
    </row>
    <row r="4" spans="4:17" ht="13.2">
      <c r="D4" s="658"/>
    </row>
    <row r="5" spans="4:17" ht="13.2">
      <c r="D5" s="658"/>
    </row>
    <row r="6" spans="4:17" ht="13.2">
      <c r="D6" s="658"/>
    </row>
    <row r="7" spans="4:17" ht="13.2">
      <c r="D7" s="659" t="s">
        <v>1989</v>
      </c>
    </row>
    <row r="8" spans="4:17" ht="12" customHeight="1">
      <c r="D8" s="592" t="s">
        <v>1779</v>
      </c>
      <c r="E8" s="1457">
        <v>2025</v>
      </c>
      <c r="F8" s="1457"/>
      <c r="G8" s="1457"/>
      <c r="H8" s="1463">
        <v>2024</v>
      </c>
      <c r="I8" s="1457"/>
      <c r="J8" s="1462"/>
      <c r="K8" s="1182" t="s">
        <v>1926</v>
      </c>
      <c r="L8" s="1457">
        <v>2025</v>
      </c>
      <c r="M8" s="1457"/>
      <c r="N8" s="1457"/>
      <c r="O8" s="1463">
        <v>2024</v>
      </c>
      <c r="P8" s="1457"/>
      <c r="Q8" s="1462"/>
    </row>
    <row r="9" spans="4:17" ht="35.1" customHeight="1">
      <c r="D9" s="511" t="s">
        <v>357</v>
      </c>
      <c r="E9" s="169" t="s">
        <v>2156</v>
      </c>
      <c r="F9" s="168" t="s">
        <v>2157</v>
      </c>
      <c r="G9" s="169" t="s">
        <v>2158</v>
      </c>
      <c r="H9" s="169" t="s">
        <v>2156</v>
      </c>
      <c r="I9" s="1051" t="s">
        <v>2157</v>
      </c>
      <c r="J9" s="825" t="s">
        <v>2158</v>
      </c>
      <c r="K9" s="1183" t="s">
        <v>360</v>
      </c>
      <c r="L9" s="169" t="s">
        <v>2159</v>
      </c>
      <c r="M9" s="168" t="s">
        <v>373</v>
      </c>
      <c r="N9" s="169" t="s">
        <v>2160</v>
      </c>
      <c r="O9" s="169" t="s">
        <v>2159</v>
      </c>
      <c r="P9" s="169" t="s">
        <v>373</v>
      </c>
      <c r="Q9" s="59" t="s">
        <v>2160</v>
      </c>
    </row>
    <row r="10" spans="4:17" ht="15" customHeight="1">
      <c r="D10" s="1166" t="s">
        <v>1442</v>
      </c>
      <c r="E10" s="1167"/>
      <c r="F10" s="1167"/>
      <c r="G10" s="1167"/>
      <c r="H10" s="1167"/>
      <c r="I10" s="1167"/>
      <c r="J10" s="1167"/>
      <c r="K10" s="1184" t="s">
        <v>1448</v>
      </c>
      <c r="L10" s="1167"/>
      <c r="M10" s="1167"/>
      <c r="N10" s="1167"/>
      <c r="O10" s="1176"/>
      <c r="P10" s="1167"/>
      <c r="Q10" s="1167"/>
    </row>
    <row r="11" spans="4:17" s="134" customFormat="1" ht="15" customHeight="1">
      <c r="D11" s="1170" t="s">
        <v>1443</v>
      </c>
      <c r="E11" s="1171">
        <v>-119618</v>
      </c>
      <c r="F11" s="1171">
        <v>22727</v>
      </c>
      <c r="G11" s="1171">
        <v>-96891</v>
      </c>
      <c r="H11" s="1171">
        <v>-18975</v>
      </c>
      <c r="I11" s="1171">
        <v>3605</v>
      </c>
      <c r="J11" s="1171">
        <v>-15370</v>
      </c>
      <c r="K11" s="1185" t="s">
        <v>1449</v>
      </c>
      <c r="L11" s="1171">
        <v>-119618</v>
      </c>
      <c r="M11" s="1171">
        <v>22727</v>
      </c>
      <c r="N11" s="1171">
        <v>-96891</v>
      </c>
      <c r="O11" s="1177">
        <v>-18975</v>
      </c>
      <c r="P11" s="1171">
        <v>3605</v>
      </c>
      <c r="Q11" s="1171">
        <v>-15370</v>
      </c>
    </row>
    <row r="12" spans="4:17" ht="15" customHeight="1">
      <c r="D12" s="1174" t="s">
        <v>1444</v>
      </c>
      <c r="E12" s="1175">
        <v>-17404</v>
      </c>
      <c r="F12" s="1175">
        <v>3306</v>
      </c>
      <c r="G12" s="1175">
        <v>-14098</v>
      </c>
      <c r="H12" s="1175">
        <v>-111583.23535</v>
      </c>
      <c r="I12" s="1175">
        <v>21199.624716499999</v>
      </c>
      <c r="J12" s="1175">
        <v>-90382.610633499993</v>
      </c>
      <c r="K12" s="1186" t="s">
        <v>1450</v>
      </c>
      <c r="L12" s="1175">
        <v>-17404</v>
      </c>
      <c r="M12" s="1175">
        <v>3306</v>
      </c>
      <c r="N12" s="1175">
        <v>-14098</v>
      </c>
      <c r="O12" s="1181">
        <v>-111583.23535</v>
      </c>
      <c r="P12" s="1175">
        <v>21199.624716499999</v>
      </c>
      <c r="Q12" s="1175">
        <v>-90382.610633499993</v>
      </c>
    </row>
    <row r="13" spans="4:17" ht="15" customHeight="1">
      <c r="D13" s="1172" t="s">
        <v>1445</v>
      </c>
      <c r="E13" s="1173"/>
      <c r="F13" s="1173"/>
      <c r="G13" s="1173"/>
      <c r="H13" s="1173"/>
      <c r="I13" s="1173"/>
      <c r="J13" s="1173"/>
      <c r="K13" s="1187" t="s">
        <v>1451</v>
      </c>
      <c r="L13" s="1172"/>
      <c r="M13" s="1173"/>
      <c r="N13" s="1173"/>
      <c r="O13" s="1178"/>
      <c r="P13" s="1173"/>
      <c r="Q13" s="1173"/>
    </row>
    <row r="14" spans="4:17" ht="15" customHeight="1">
      <c r="D14" s="259" t="s">
        <v>1446</v>
      </c>
      <c r="E14" s="260">
        <v>10025</v>
      </c>
      <c r="F14" s="260">
        <v>-1904</v>
      </c>
      <c r="G14" s="260">
        <v>8121</v>
      </c>
      <c r="H14" s="260">
        <v>10939.85821</v>
      </c>
      <c r="I14" s="260">
        <v>-2078.3830598999998</v>
      </c>
      <c r="J14" s="260">
        <v>8862.4751500999992</v>
      </c>
      <c r="K14" s="1188" t="s">
        <v>1452</v>
      </c>
      <c r="L14" s="260">
        <v>10025</v>
      </c>
      <c r="M14" s="260">
        <v>-1904</v>
      </c>
      <c r="N14" s="260">
        <v>8121</v>
      </c>
      <c r="O14" s="1179">
        <v>10939.85821</v>
      </c>
      <c r="P14" s="260">
        <v>-2078.3830598999998</v>
      </c>
      <c r="Q14" s="260">
        <v>8862.4751500999992</v>
      </c>
    </row>
    <row r="15" spans="4:17" ht="15" customHeight="1">
      <c r="D15" s="1168" t="s">
        <v>1447</v>
      </c>
      <c r="E15" s="1169"/>
      <c r="F15" s="1169"/>
      <c r="G15" s="1169"/>
      <c r="H15" s="1169"/>
      <c r="I15" s="1169"/>
      <c r="J15" s="1169"/>
      <c r="K15" s="1189" t="s">
        <v>1453</v>
      </c>
      <c r="L15" s="1169">
        <v>0</v>
      </c>
      <c r="M15" s="1169">
        <v>0</v>
      </c>
      <c r="N15" s="1169">
        <v>0</v>
      </c>
      <c r="O15" s="1180">
        <v>0</v>
      </c>
      <c r="P15" s="1169">
        <v>0</v>
      </c>
      <c r="Q15" s="1169">
        <v>0</v>
      </c>
    </row>
    <row r="16" spans="4:17" ht="15" customHeight="1">
      <c r="D16" s="329" t="s">
        <v>1443</v>
      </c>
      <c r="E16" s="260">
        <v>-126997</v>
      </c>
      <c r="F16" s="260">
        <v>24129</v>
      </c>
      <c r="G16" s="260">
        <v>-102868</v>
      </c>
      <c r="H16" s="260">
        <v>-119618.37714</v>
      </c>
      <c r="I16" s="260">
        <v>22727.241656599999</v>
      </c>
      <c r="J16" s="260">
        <v>-96891</v>
      </c>
      <c r="K16" s="1190" t="s">
        <v>1449</v>
      </c>
      <c r="L16" s="260">
        <v>-126997</v>
      </c>
      <c r="M16" s="260">
        <v>24129</v>
      </c>
      <c r="N16" s="260">
        <v>-102868</v>
      </c>
      <c r="O16" s="1179">
        <v>-119618.37714</v>
      </c>
      <c r="P16" s="260">
        <v>22727.241656599999</v>
      </c>
      <c r="Q16" s="260">
        <v>-96891.135483399994</v>
      </c>
    </row>
    <row r="17" spans="11:17" ht="15" customHeight="1">
      <c r="K17" s="1164"/>
      <c r="L17" s="256"/>
      <c r="M17" s="256"/>
      <c r="N17" s="256"/>
      <c r="O17" s="256"/>
      <c r="P17" s="256"/>
      <c r="Q17" s="256"/>
    </row>
    <row r="18" spans="11:17" ht="15" customHeight="1"/>
    <row r="19" spans="11:17" ht="15" customHeight="1"/>
    <row r="20" spans="11:17" ht="15" customHeight="1"/>
    <row r="21" spans="11:17" ht="15" customHeight="1"/>
    <row r="22" spans="11:17" ht="15" customHeight="1"/>
    <row r="23" spans="11:17" ht="15" customHeight="1"/>
    <row r="24" spans="11:17" ht="15" customHeight="1"/>
    <row r="25" spans="11:17" ht="15" customHeight="1"/>
  </sheetData>
  <mergeCells count="4">
    <mergeCell ref="E8:G8"/>
    <mergeCell ref="H8:J8"/>
    <mergeCell ref="L8:N8"/>
    <mergeCell ref="O8:Q8"/>
  </mergeCells>
  <hyperlinks>
    <hyperlink ref="D7" location="'CFS FY''25 notes &gt;&gt;&gt;'!A1" display="&lt;&lt;&lt; Back to the Agenda" xr:uid="{C8E8DAB7-7EF9-4314-934B-9252C249D9EC}"/>
  </hyperlinks>
  <pageMargins left="0.7" right="0.7" top="0.75" bottom="0.75" header="0.3" footer="0.3"/>
  <pageSetup paperSize="9" scale="45" orientation="portrait" r:id="rId1"/>
  <drawing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43E8CF-7D66-4974-A268-54F84FC08380}">
  <sheetPr codeName="Sheet59">
    <tabColor theme="6"/>
  </sheetPr>
  <dimension ref="D1:K23"/>
  <sheetViews>
    <sheetView showGridLines="0" zoomScale="70" zoomScaleNormal="70" workbookViewId="0">
      <pane ySplit="9" topLeftCell="A10" activePane="bottomLeft" state="frozen"/>
      <selection pane="bottomLeft" activeCell="D7" sqref="D7"/>
    </sheetView>
  </sheetViews>
  <sheetFormatPr defaultColWidth="8.5546875" defaultRowHeight="12"/>
  <cols>
    <col min="1" max="3" width="4.5546875" style="2" customWidth="1"/>
    <col min="4" max="4" width="49" style="134" bestFit="1" customWidth="1"/>
    <col min="5" max="6" width="40.5546875" style="55" customWidth="1"/>
    <col min="7" max="7" width="40.5546875" style="799" customWidth="1"/>
    <col min="8" max="8" width="54.21875" style="134" customWidth="1"/>
    <col min="9" max="11" width="40.5546875" style="2" customWidth="1"/>
    <col min="12" max="16384" width="8.5546875" style="2"/>
  </cols>
  <sheetData>
    <row r="1" spans="4:11" ht="13.2">
      <c r="D1" s="11"/>
    </row>
    <row r="2" spans="4:11" ht="13.2">
      <c r="D2" s="658"/>
    </row>
    <row r="3" spans="4:11" ht="13.2">
      <c r="D3" s="658"/>
    </row>
    <row r="4" spans="4:11" ht="13.2">
      <c r="D4" s="658"/>
    </row>
    <row r="5" spans="4:11" ht="13.2">
      <c r="D5" s="658"/>
    </row>
    <row r="6" spans="4:11" ht="13.2">
      <c r="D6" s="658"/>
    </row>
    <row r="7" spans="4:11" ht="13.2">
      <c r="D7" s="659" t="s">
        <v>1989</v>
      </c>
    </row>
    <row r="8" spans="4:11">
      <c r="D8" s="27" t="s">
        <v>1808</v>
      </c>
      <c r="E8" s="28"/>
      <c r="F8" s="27"/>
      <c r="G8" s="655"/>
      <c r="H8" s="27" t="s">
        <v>1746</v>
      </c>
      <c r="I8" s="28"/>
      <c r="J8" s="27"/>
      <c r="K8" s="27"/>
    </row>
    <row r="9" spans="4:11" ht="35.1" customHeight="1">
      <c r="D9" s="511" t="s">
        <v>1454</v>
      </c>
      <c r="E9" s="261" t="s">
        <v>1455</v>
      </c>
      <c r="F9" s="28" t="s">
        <v>1456</v>
      </c>
      <c r="G9" s="794" t="s">
        <v>1457</v>
      </c>
      <c r="H9" s="511" t="s">
        <v>1477</v>
      </c>
      <c r="I9" s="261" t="s">
        <v>1478</v>
      </c>
      <c r="J9" s="28" t="s">
        <v>1479</v>
      </c>
      <c r="K9" s="261" t="s">
        <v>1480</v>
      </c>
    </row>
    <row r="10" spans="4:11" ht="66">
      <c r="D10" s="273" t="s">
        <v>1458</v>
      </c>
      <c r="E10" s="230" t="s">
        <v>1459</v>
      </c>
      <c r="F10" s="265" t="s">
        <v>1460</v>
      </c>
      <c r="G10" s="795" t="s">
        <v>1461</v>
      </c>
      <c r="H10" s="273" t="s">
        <v>1481</v>
      </c>
      <c r="I10" s="230" t="s">
        <v>1482</v>
      </c>
      <c r="J10" s="265" t="s">
        <v>1483</v>
      </c>
      <c r="K10" s="230" t="s">
        <v>1484</v>
      </c>
    </row>
    <row r="11" spans="4:11" ht="92.4">
      <c r="D11" s="274" t="s">
        <v>1462</v>
      </c>
      <c r="E11" s="262" t="s">
        <v>1463</v>
      </c>
      <c r="F11" s="266" t="s">
        <v>1460</v>
      </c>
      <c r="G11" s="796" t="s">
        <v>1464</v>
      </c>
      <c r="H11" s="274" t="s">
        <v>1485</v>
      </c>
      <c r="I11" s="262" t="s">
        <v>1486</v>
      </c>
      <c r="J11" s="266" t="s">
        <v>1483</v>
      </c>
      <c r="K11" s="262" t="s">
        <v>1487</v>
      </c>
    </row>
    <row r="12" spans="4:11" ht="105.6">
      <c r="D12" s="275" t="s">
        <v>1465</v>
      </c>
      <c r="E12" s="263" t="s">
        <v>1466</v>
      </c>
      <c r="F12" s="267" t="s">
        <v>1467</v>
      </c>
      <c r="G12" s="797" t="s">
        <v>1468</v>
      </c>
      <c r="H12" s="275" t="s">
        <v>1488</v>
      </c>
      <c r="I12" s="263" t="s">
        <v>1489</v>
      </c>
      <c r="J12" s="267" t="s">
        <v>1490</v>
      </c>
      <c r="K12" s="263" t="s">
        <v>1491</v>
      </c>
    </row>
    <row r="13" spans="4:11" ht="92.4">
      <c r="D13" s="274" t="s">
        <v>1469</v>
      </c>
      <c r="E13" s="262" t="s">
        <v>1470</v>
      </c>
      <c r="F13" s="266" t="s">
        <v>1471</v>
      </c>
      <c r="G13" s="796" t="s">
        <v>1472</v>
      </c>
      <c r="H13" s="274" t="s">
        <v>1492</v>
      </c>
      <c r="I13" s="262" t="s">
        <v>1493</v>
      </c>
      <c r="J13" s="266" t="s">
        <v>1494</v>
      </c>
      <c r="K13" s="262" t="s">
        <v>1495</v>
      </c>
    </row>
    <row r="14" spans="4:11" ht="27" thickBot="1">
      <c r="D14" s="276" t="s">
        <v>1473</v>
      </c>
      <c r="E14" s="264" t="s">
        <v>1474</v>
      </c>
      <c r="F14" s="268" t="s">
        <v>1475</v>
      </c>
      <c r="G14" s="798" t="s">
        <v>1476</v>
      </c>
      <c r="H14" s="276" t="s">
        <v>1496</v>
      </c>
      <c r="I14" s="264" t="s">
        <v>1497</v>
      </c>
      <c r="J14" s="268" t="s">
        <v>1498</v>
      </c>
      <c r="K14" s="264" t="s">
        <v>1499</v>
      </c>
    </row>
    <row r="15" spans="4:11" ht="15" customHeight="1">
      <c r="H15" s="793"/>
      <c r="I15" s="256"/>
      <c r="J15" s="256"/>
      <c r="K15" s="256"/>
    </row>
    <row r="16" spans="4:11" ht="15" customHeight="1"/>
    <row r="17" ht="15" customHeight="1"/>
    <row r="18" ht="15" customHeight="1"/>
    <row r="19" ht="15" customHeight="1"/>
    <row r="20" ht="15" customHeight="1"/>
    <row r="21" ht="15" customHeight="1"/>
    <row r="22" ht="15" customHeight="1"/>
    <row r="23" ht="15" customHeight="1"/>
  </sheetData>
  <hyperlinks>
    <hyperlink ref="D7" location="'CFS FY''25 notes &gt;&gt;&gt;'!A1" display="&lt;&lt;&lt; Back to the Agenda" xr:uid="{F3502D67-A6BE-4E7E-B13F-661F633CFE87}"/>
  </hyperlinks>
  <pageMargins left="0.7" right="0.7" top="0.75" bottom="0.75" header="0.3" footer="0.3"/>
  <pageSetup paperSize="9" scale="45" orientation="portrait" r:id="rId1"/>
  <drawing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03DB8B-0D8B-4696-99EE-77EF9AAC113E}">
  <sheetPr codeName="Sheet60">
    <tabColor theme="6"/>
  </sheetPr>
  <dimension ref="D1:Q24"/>
  <sheetViews>
    <sheetView showGridLines="0" zoomScale="55" zoomScaleNormal="55" workbookViewId="0">
      <pane ySplit="9" topLeftCell="A10" activePane="bottomLeft" state="frozen"/>
      <selection activeCell="C3" sqref="C3"/>
      <selection pane="bottomLeft" activeCell="I20" sqref="I20"/>
    </sheetView>
  </sheetViews>
  <sheetFormatPr defaultColWidth="8.5546875" defaultRowHeight="12"/>
  <cols>
    <col min="1" max="3" width="4.5546875" style="2" customWidth="1"/>
    <col min="4" max="4" width="49" style="2" bestFit="1" customWidth="1"/>
    <col min="5" max="9" width="30.5546875" style="55" customWidth="1"/>
    <col min="10" max="10" width="30.5546875" style="799" customWidth="1"/>
    <col min="11" max="11" width="73" style="2" customWidth="1"/>
    <col min="12" max="17" width="30.5546875" style="2" customWidth="1"/>
    <col min="18" max="16384" width="8.5546875" style="2"/>
  </cols>
  <sheetData>
    <row r="1" spans="4:17" ht="13.2">
      <c r="D1" s="11"/>
    </row>
    <row r="2" spans="4:17" ht="13.2">
      <c r="D2" s="658"/>
    </row>
    <row r="3" spans="4:17" ht="13.2">
      <c r="D3" s="658"/>
    </row>
    <row r="4" spans="4:17" ht="13.2">
      <c r="D4" s="658"/>
    </row>
    <row r="5" spans="4:17" ht="13.2">
      <c r="D5" s="658"/>
    </row>
    <row r="6" spans="4:17" ht="13.2">
      <c r="D6" s="658"/>
    </row>
    <row r="7" spans="4:17" ht="13.2">
      <c r="D7" s="659" t="s">
        <v>1989</v>
      </c>
    </row>
    <row r="8" spans="4:17" ht="12" customHeight="1">
      <c r="D8" s="27" t="s">
        <v>1779</v>
      </c>
      <c r="E8" s="1456">
        <v>46022</v>
      </c>
      <c r="F8" s="1456"/>
      <c r="G8" s="1456"/>
      <c r="H8" s="1461">
        <v>45657</v>
      </c>
      <c r="I8" s="1456"/>
      <c r="J8" s="1464"/>
      <c r="K8" s="27" t="s">
        <v>1926</v>
      </c>
      <c r="L8" s="1456">
        <v>46022</v>
      </c>
      <c r="M8" s="1456"/>
      <c r="N8" s="1456"/>
      <c r="O8" s="1461">
        <v>45657</v>
      </c>
      <c r="P8" s="1456"/>
      <c r="Q8" s="1464"/>
    </row>
    <row r="9" spans="4:17" ht="45" customHeight="1">
      <c r="D9" s="511" t="s">
        <v>357</v>
      </c>
      <c r="E9" s="277" t="s">
        <v>1500</v>
      </c>
      <c r="F9" s="193" t="s">
        <v>1501</v>
      </c>
      <c r="G9" s="169" t="s">
        <v>1502</v>
      </c>
      <c r="H9" s="169" t="s">
        <v>1500</v>
      </c>
      <c r="I9" s="169" t="s">
        <v>1501</v>
      </c>
      <c r="J9" s="421" t="s">
        <v>1502</v>
      </c>
      <c r="K9" s="511" t="s">
        <v>360</v>
      </c>
      <c r="L9" s="277" t="s">
        <v>1505</v>
      </c>
      <c r="M9" s="193" t="s">
        <v>1506</v>
      </c>
      <c r="N9" s="169" t="s">
        <v>1507</v>
      </c>
      <c r="O9" s="169" t="s">
        <v>1505</v>
      </c>
      <c r="P9" s="169" t="s">
        <v>1506</v>
      </c>
      <c r="Q9" s="825" t="s">
        <v>1507</v>
      </c>
    </row>
    <row r="10" spans="4:17" ht="15" customHeight="1">
      <c r="D10" s="269" t="s">
        <v>5</v>
      </c>
      <c r="E10" s="149">
        <v>1078992</v>
      </c>
      <c r="F10" s="149">
        <v>1078992</v>
      </c>
      <c r="G10" s="270">
        <v>1</v>
      </c>
      <c r="H10" s="149">
        <v>749578</v>
      </c>
      <c r="I10" s="149">
        <v>749578</v>
      </c>
      <c r="J10" s="800">
        <v>1</v>
      </c>
      <c r="K10" s="269" t="s">
        <v>6</v>
      </c>
      <c r="L10" s="149">
        <v>1078992</v>
      </c>
      <c r="M10" s="149">
        <v>1078992</v>
      </c>
      <c r="N10" s="270">
        <v>1</v>
      </c>
      <c r="O10" s="1195">
        <v>749578</v>
      </c>
      <c r="P10" s="149">
        <v>749578</v>
      </c>
      <c r="Q10" s="270">
        <v>1</v>
      </c>
    </row>
    <row r="11" spans="4:17" ht="15" customHeight="1">
      <c r="D11" s="269" t="s">
        <v>64</v>
      </c>
      <c r="E11" s="149">
        <v>5855</v>
      </c>
      <c r="F11" s="149">
        <v>0</v>
      </c>
      <c r="G11" s="270">
        <v>0</v>
      </c>
      <c r="H11" s="149">
        <v>6769</v>
      </c>
      <c r="I11" s="149">
        <v>2558</v>
      </c>
      <c r="J11" s="800">
        <v>0.37789924656522383</v>
      </c>
      <c r="K11" s="269" t="s">
        <v>131</v>
      </c>
      <c r="L11" s="149">
        <v>5855</v>
      </c>
      <c r="M11" s="149">
        <v>0</v>
      </c>
      <c r="N11" s="270">
        <v>0</v>
      </c>
      <c r="O11" s="1195">
        <v>6769</v>
      </c>
      <c r="P11" s="149">
        <v>2558</v>
      </c>
      <c r="Q11" s="270">
        <v>0.37789924656522383</v>
      </c>
    </row>
    <row r="12" spans="4:17" ht="15" customHeight="1">
      <c r="D12" s="269" t="s">
        <v>134</v>
      </c>
      <c r="E12" s="149">
        <v>57060</v>
      </c>
      <c r="F12" s="149">
        <v>0</v>
      </c>
      <c r="G12" s="270">
        <v>0</v>
      </c>
      <c r="H12" s="149">
        <v>67624</v>
      </c>
      <c r="I12" s="149">
        <v>1578</v>
      </c>
      <c r="J12" s="800">
        <v>2.3334910682597895E-2</v>
      </c>
      <c r="K12" s="269" t="s">
        <v>135</v>
      </c>
      <c r="L12" s="149">
        <v>57060</v>
      </c>
      <c r="M12" s="149">
        <v>0</v>
      </c>
      <c r="N12" s="270">
        <v>0</v>
      </c>
      <c r="O12" s="1195">
        <v>67624</v>
      </c>
      <c r="P12" s="149">
        <v>1578</v>
      </c>
      <c r="Q12" s="270">
        <v>2.3334910682597895E-2</v>
      </c>
    </row>
    <row r="13" spans="4:17" ht="15" customHeight="1">
      <c r="D13" s="269" t="s">
        <v>148</v>
      </c>
      <c r="E13" s="149">
        <v>-4147670</v>
      </c>
      <c r="F13" s="149">
        <v>-4147669.5759227332</v>
      </c>
      <c r="G13" s="270">
        <v>0.99999989775530196</v>
      </c>
      <c r="H13" s="149">
        <v>-4548816</v>
      </c>
      <c r="I13" s="149">
        <v>-4548815</v>
      </c>
      <c r="J13" s="800">
        <v>0.99999978016257418</v>
      </c>
      <c r="K13" s="269" t="s">
        <v>1125</v>
      </c>
      <c r="L13" s="149">
        <v>-4147670</v>
      </c>
      <c r="M13" s="149">
        <v>-4147669.5759227332</v>
      </c>
      <c r="N13" s="270">
        <v>0.99999989775530196</v>
      </c>
      <c r="O13" s="1195">
        <v>-4548816</v>
      </c>
      <c r="P13" s="149">
        <v>-4548815</v>
      </c>
      <c r="Q13" s="270">
        <v>0.99999978016257418</v>
      </c>
    </row>
    <row r="14" spans="4:17" ht="15" customHeight="1">
      <c r="D14" s="269" t="s">
        <v>161</v>
      </c>
      <c r="E14" s="149">
        <v>-6760106</v>
      </c>
      <c r="F14" s="149">
        <v>-3322029</v>
      </c>
      <c r="G14" s="270">
        <v>0.49141670263750303</v>
      </c>
      <c r="H14" s="149">
        <v>-5990400</v>
      </c>
      <c r="I14" s="149">
        <v>-2736424</v>
      </c>
      <c r="J14" s="800">
        <v>0.45680154914529914</v>
      </c>
      <c r="K14" s="269" t="s">
        <v>162</v>
      </c>
      <c r="L14" s="149">
        <v>-6760106</v>
      </c>
      <c r="M14" s="149">
        <v>-3322029</v>
      </c>
      <c r="N14" s="270">
        <v>0.49141670263750303</v>
      </c>
      <c r="O14" s="1195">
        <v>-5990400</v>
      </c>
      <c r="P14" s="149">
        <v>-2736424</v>
      </c>
      <c r="Q14" s="270">
        <v>0.45680154914529914</v>
      </c>
    </row>
    <row r="15" spans="4:17" ht="15" customHeight="1">
      <c r="D15" s="1191" t="s">
        <v>150</v>
      </c>
      <c r="E15" s="1192">
        <v>-5301400</v>
      </c>
      <c r="F15" s="1192">
        <v>-39041</v>
      </c>
      <c r="G15" s="1193">
        <v>7.364281133285547E-3</v>
      </c>
      <c r="H15" s="1192">
        <v>-4854647</v>
      </c>
      <c r="I15" s="1192">
        <v>-49041</v>
      </c>
      <c r="J15" s="1193">
        <v>1.0101867344834753E-2</v>
      </c>
      <c r="K15" s="1194" t="s">
        <v>8</v>
      </c>
      <c r="L15" s="1192">
        <v>-5301400</v>
      </c>
      <c r="M15" s="1192">
        <v>-39041</v>
      </c>
      <c r="N15" s="1193">
        <v>7.364281133285547E-3</v>
      </c>
      <c r="O15" s="1196">
        <v>-4854647</v>
      </c>
      <c r="P15" s="1192">
        <v>-49041</v>
      </c>
      <c r="Q15" s="1193">
        <v>1.0101867344834753E-2</v>
      </c>
    </row>
    <row r="16" spans="4:17" ht="15" customHeight="1">
      <c r="K16" s="364"/>
      <c r="L16" s="256"/>
      <c r="M16" s="256"/>
      <c r="N16" s="256"/>
    </row>
    <row r="17" ht="15" customHeight="1"/>
    <row r="18" ht="15" customHeight="1"/>
    <row r="19" ht="15" customHeight="1"/>
    <row r="20" ht="15" customHeight="1"/>
    <row r="21" ht="15" customHeight="1"/>
    <row r="22" ht="15" customHeight="1"/>
    <row r="23" ht="15" customHeight="1"/>
    <row r="24" ht="15" customHeight="1"/>
  </sheetData>
  <mergeCells count="4">
    <mergeCell ref="E8:G8"/>
    <mergeCell ref="H8:J8"/>
    <mergeCell ref="L8:N8"/>
    <mergeCell ref="O8:Q8"/>
  </mergeCells>
  <hyperlinks>
    <hyperlink ref="D7" location="'CFS FY''25 notes &gt;&gt;&gt;'!A1" display="&lt;&lt;&lt; Back to the Agenda" xr:uid="{3F69E308-AAA2-4A5C-9D9E-2CE233551469}"/>
  </hyperlinks>
  <pageMargins left="0.7" right="0.7" top="0.75" bottom="0.75" header="0.3" footer="0.3"/>
  <pageSetup paperSize="9" scale="45" orientation="portrait" r:id="rId1"/>
  <drawing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0CE3A8-6959-4589-9379-5ECB8D452689}">
  <sheetPr codeName="Sheet61">
    <tabColor theme="6"/>
  </sheetPr>
  <dimension ref="A1:K24"/>
  <sheetViews>
    <sheetView showGridLines="0" zoomScale="70" zoomScaleNormal="70" workbookViewId="0">
      <pane ySplit="9" topLeftCell="A10" activePane="bottomLeft" state="frozen"/>
      <selection pane="bottomLeft" activeCell="D7" sqref="D1:D7"/>
    </sheetView>
  </sheetViews>
  <sheetFormatPr defaultColWidth="8.5546875" defaultRowHeight="12"/>
  <cols>
    <col min="1" max="3" width="4.5546875" style="2" customWidth="1"/>
    <col min="4" max="4" width="49" style="2" bestFit="1" customWidth="1"/>
    <col min="5" max="7" width="30.5546875" style="55" customWidth="1"/>
    <col min="8" max="8" width="54.21875" style="1127" customWidth="1"/>
    <col min="9" max="11" width="30.5546875" style="2" customWidth="1"/>
    <col min="12" max="16384" width="8.5546875" style="2"/>
  </cols>
  <sheetData>
    <row r="1" spans="1:11" ht="13.2">
      <c r="D1" s="11"/>
    </row>
    <row r="2" spans="1:11" ht="13.2">
      <c r="D2" s="658"/>
    </row>
    <row r="3" spans="1:11" ht="13.2">
      <c r="D3" s="658"/>
    </row>
    <row r="4" spans="1:11" ht="13.2">
      <c r="D4" s="658"/>
    </row>
    <row r="5" spans="1:11" ht="13.2">
      <c r="D5" s="658"/>
    </row>
    <row r="6" spans="1:11" ht="13.2">
      <c r="D6" s="658"/>
    </row>
    <row r="7" spans="1:11" ht="13.2">
      <c r="D7" s="659" t="s">
        <v>1989</v>
      </c>
    </row>
    <row r="8" spans="1:11">
      <c r="D8" s="27" t="s">
        <v>1779</v>
      </c>
      <c r="E8" s="28"/>
      <c r="F8" s="27"/>
      <c r="G8" s="27"/>
      <c r="H8" s="1182" t="s">
        <v>1926</v>
      </c>
      <c r="I8" s="28"/>
      <c r="J8" s="27"/>
      <c r="K8" s="27"/>
    </row>
    <row r="9" spans="1:11" ht="45" customHeight="1">
      <c r="D9" s="511" t="s">
        <v>357</v>
      </c>
      <c r="E9" s="277" t="s">
        <v>1508</v>
      </c>
      <c r="F9" s="1197" t="s">
        <v>604</v>
      </c>
      <c r="G9" s="505" t="s">
        <v>605</v>
      </c>
      <c r="H9" s="1183" t="s">
        <v>360</v>
      </c>
      <c r="I9" s="277" t="s">
        <v>1511</v>
      </c>
      <c r="J9" s="1197" t="s">
        <v>604</v>
      </c>
      <c r="K9" s="505" t="s">
        <v>605</v>
      </c>
    </row>
    <row r="10" spans="1:11" ht="15" customHeight="1">
      <c r="A10" s="2" t="s">
        <v>1993</v>
      </c>
      <c r="D10" s="93" t="s">
        <v>5</v>
      </c>
      <c r="E10" s="278" t="s">
        <v>1509</v>
      </c>
      <c r="F10" s="79">
        <v>10789.92</v>
      </c>
      <c r="G10" s="79">
        <v>7495.78</v>
      </c>
      <c r="H10" s="1198" t="s">
        <v>6</v>
      </c>
      <c r="I10" s="278" t="s">
        <v>1509</v>
      </c>
      <c r="J10" s="79">
        <v>10789.92</v>
      </c>
      <c r="K10" s="79">
        <v>7495.78</v>
      </c>
    </row>
    <row r="11" spans="1:11" ht="15" customHeight="1">
      <c r="D11" s="85"/>
      <c r="E11" s="279" t="s">
        <v>1510</v>
      </c>
      <c r="F11" s="86">
        <v>-10789.92</v>
      </c>
      <c r="G11" s="86">
        <v>-7495.78</v>
      </c>
      <c r="H11" s="1199"/>
      <c r="I11" s="279" t="s">
        <v>1510</v>
      </c>
      <c r="J11" s="86">
        <v>-10789.92</v>
      </c>
      <c r="K11" s="86">
        <v>-7495.78</v>
      </c>
    </row>
    <row r="12" spans="1:11" ht="15" customHeight="1">
      <c r="D12" s="93" t="s">
        <v>64</v>
      </c>
      <c r="E12" s="278" t="s">
        <v>1509</v>
      </c>
      <c r="F12" s="79">
        <v>0</v>
      </c>
      <c r="G12" s="79">
        <v>25.580000000000002</v>
      </c>
      <c r="H12" s="1198" t="s">
        <v>131</v>
      </c>
      <c r="I12" s="278" t="s">
        <v>1509</v>
      </c>
      <c r="J12" s="79">
        <v>0</v>
      </c>
      <c r="K12" s="79">
        <v>25.580000000000002</v>
      </c>
    </row>
    <row r="13" spans="1:11" ht="15" customHeight="1">
      <c r="D13" s="85"/>
      <c r="E13" s="279" t="s">
        <v>1510</v>
      </c>
      <c r="F13" s="86">
        <v>0</v>
      </c>
      <c r="G13" s="86">
        <v>-25.580000000000002</v>
      </c>
      <c r="H13" s="1199"/>
      <c r="I13" s="279" t="s">
        <v>1510</v>
      </c>
      <c r="J13" s="86">
        <v>0</v>
      </c>
      <c r="K13" s="86">
        <v>-25.580000000000002</v>
      </c>
    </row>
    <row r="14" spans="1:11" ht="15" customHeight="1">
      <c r="D14" s="93" t="s">
        <v>134</v>
      </c>
      <c r="E14" s="278" t="s">
        <v>1509</v>
      </c>
      <c r="F14" s="79">
        <v>0</v>
      </c>
      <c r="G14" s="79">
        <v>15.780000000000001</v>
      </c>
      <c r="H14" s="1198" t="s">
        <v>135</v>
      </c>
      <c r="I14" s="278" t="s">
        <v>1509</v>
      </c>
      <c r="J14" s="79">
        <v>0</v>
      </c>
      <c r="K14" s="79">
        <v>15.780000000000001</v>
      </c>
    </row>
    <row r="15" spans="1:11" ht="15" customHeight="1">
      <c r="D15" s="85"/>
      <c r="E15" s="279" t="s">
        <v>1510</v>
      </c>
      <c r="F15" s="86">
        <v>0</v>
      </c>
      <c r="G15" s="86">
        <v>-15.780000000000001</v>
      </c>
      <c r="H15" s="1199"/>
      <c r="I15" s="279" t="s">
        <v>1510</v>
      </c>
      <c r="J15" s="86">
        <v>0</v>
      </c>
      <c r="K15" s="86">
        <v>-15.780000000000001</v>
      </c>
    </row>
    <row r="16" spans="1:11" ht="15" customHeight="1">
      <c r="D16" s="93" t="s">
        <v>148</v>
      </c>
      <c r="E16" s="280" t="s">
        <v>1509</v>
      </c>
      <c r="F16" s="79">
        <v>-41476.695759227332</v>
      </c>
      <c r="G16" s="79">
        <v>-45488.15</v>
      </c>
      <c r="H16" s="1198" t="s">
        <v>1125</v>
      </c>
      <c r="I16" s="280" t="s">
        <v>1509</v>
      </c>
      <c r="J16" s="79">
        <v>-41476.695759227332</v>
      </c>
      <c r="K16" s="79">
        <v>-45488.15</v>
      </c>
    </row>
    <row r="17" spans="4:11" ht="15" customHeight="1">
      <c r="D17" s="85"/>
      <c r="E17" s="281" t="s">
        <v>1510</v>
      </c>
      <c r="F17" s="86">
        <v>41476.695759227332</v>
      </c>
      <c r="G17" s="86">
        <v>45488.15</v>
      </c>
      <c r="H17" s="1199"/>
      <c r="I17" s="281" t="s">
        <v>1510</v>
      </c>
      <c r="J17" s="86">
        <v>41476.695759227332</v>
      </c>
      <c r="K17" s="86">
        <v>45488.15</v>
      </c>
    </row>
    <row r="18" spans="4:11" ht="26.4">
      <c r="D18" s="93" t="s">
        <v>161</v>
      </c>
      <c r="E18" s="280" t="s">
        <v>1509</v>
      </c>
      <c r="F18" s="79">
        <v>-33220.29</v>
      </c>
      <c r="G18" s="79">
        <v>-27364.240000000002</v>
      </c>
      <c r="H18" s="1198" t="s">
        <v>162</v>
      </c>
      <c r="I18" s="280" t="s">
        <v>1509</v>
      </c>
      <c r="J18" s="79">
        <v>-33220.29</v>
      </c>
      <c r="K18" s="79">
        <v>-27364.240000000002</v>
      </c>
    </row>
    <row r="19" spans="4:11" ht="15" customHeight="1">
      <c r="D19" s="85"/>
      <c r="E19" s="281" t="s">
        <v>1510</v>
      </c>
      <c r="F19" s="86">
        <v>33220.29</v>
      </c>
      <c r="G19" s="86">
        <v>27364.240000000002</v>
      </c>
      <c r="H19" s="1199"/>
      <c r="I19" s="281" t="s">
        <v>1510</v>
      </c>
      <c r="J19" s="86">
        <v>33220.29</v>
      </c>
      <c r="K19" s="86">
        <v>27364.240000000002</v>
      </c>
    </row>
    <row r="20" spans="4:11" ht="15" customHeight="1">
      <c r="D20" s="93" t="s">
        <v>150</v>
      </c>
      <c r="E20" s="278" t="s">
        <v>1509</v>
      </c>
      <c r="F20" s="79">
        <v>-390.41</v>
      </c>
      <c r="G20" s="79">
        <v>-490.41</v>
      </c>
      <c r="H20" s="1198" t="s">
        <v>8</v>
      </c>
      <c r="I20" s="278" t="s">
        <v>1509</v>
      </c>
      <c r="J20" s="79">
        <v>-390.41</v>
      </c>
      <c r="K20" s="79">
        <v>-490.41</v>
      </c>
    </row>
    <row r="21" spans="4:11" ht="15" customHeight="1">
      <c r="D21" s="85"/>
      <c r="E21" s="279" t="s">
        <v>1510</v>
      </c>
      <c r="F21" s="86">
        <v>390.41</v>
      </c>
      <c r="G21" s="86">
        <v>490.41</v>
      </c>
      <c r="H21" s="1199"/>
      <c r="I21" s="279" t="s">
        <v>1510</v>
      </c>
      <c r="J21" s="86">
        <v>390.41</v>
      </c>
      <c r="K21" s="86">
        <v>490.41</v>
      </c>
    </row>
    <row r="22" spans="4:11" ht="15" customHeight="1"/>
    <row r="23" spans="4:11" ht="15" customHeight="1"/>
    <row r="24" spans="4:11" ht="15" customHeight="1"/>
  </sheetData>
  <hyperlinks>
    <hyperlink ref="D7" location="'CFS FY''25 notes &gt;&gt;&gt;'!A1" display="&lt;&lt;&lt; Back to the Agenda" xr:uid="{81241AD1-3FE6-4847-8D01-98443453F1E4}"/>
  </hyperlinks>
  <pageMargins left="0.7" right="0.7" top="0.75" bottom="0.75" header="0.3" footer="0.3"/>
  <pageSetup paperSize="9" scale="45"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4D2901-A94D-4724-B897-B15C8E1B89D3}">
  <sheetPr codeName="Sheet75">
    <tabColor rgb="FF00B050"/>
  </sheetPr>
  <dimension ref="D1:S38"/>
  <sheetViews>
    <sheetView showGridLines="0" zoomScale="55" zoomScaleNormal="55" workbookViewId="0">
      <pane xSplit="5" ySplit="9" topLeftCell="F10" activePane="bottomRight" state="frozen"/>
      <selection pane="topRight" activeCell="F1" sqref="F1"/>
      <selection pane="bottomLeft" activeCell="A10" sqref="A10"/>
      <selection pane="bottomRight" activeCell="T19" sqref="T19"/>
    </sheetView>
  </sheetViews>
  <sheetFormatPr defaultColWidth="8.5546875" defaultRowHeight="12"/>
  <cols>
    <col min="1" max="3" width="4.5546875" style="2" customWidth="1"/>
    <col min="4" max="4" width="66.21875" style="2" customWidth="1"/>
    <col min="5" max="5" width="63.44140625" style="2" customWidth="1"/>
    <col min="6" max="13" width="8.77734375" style="2" customWidth="1"/>
    <col min="14" max="14" width="4.5546875" style="2" customWidth="1"/>
    <col min="15" max="16" width="8.77734375" style="2" customWidth="1"/>
    <col min="17" max="17" width="4.5546875" style="2" customWidth="1"/>
    <col min="18" max="18" width="8.77734375" style="1407" customWidth="1"/>
    <col min="19" max="16384" width="8.5546875" style="2"/>
  </cols>
  <sheetData>
    <row r="1" spans="4:19" ht="13.2">
      <c r="D1" s="658"/>
    </row>
    <row r="2" spans="4:19" ht="13.2">
      <c r="D2" s="658"/>
    </row>
    <row r="3" spans="4:19" ht="13.2">
      <c r="D3" s="658"/>
    </row>
    <row r="4" spans="4:19" ht="13.2">
      <c r="D4" s="658"/>
    </row>
    <row r="5" spans="4:19" ht="13.2">
      <c r="D5" s="658"/>
    </row>
    <row r="6" spans="4:19" ht="13.2">
      <c r="D6" s="658"/>
    </row>
    <row r="7" spans="4:19" ht="13.2">
      <c r="D7" s="659" t="s">
        <v>2194</v>
      </c>
    </row>
    <row r="8" spans="4:19">
      <c r="D8" s="19" t="s">
        <v>195</v>
      </c>
      <c r="E8" s="20" t="s">
        <v>196</v>
      </c>
      <c r="F8" s="18" t="s">
        <v>2000</v>
      </c>
      <c r="G8" s="18"/>
      <c r="H8" s="18"/>
      <c r="I8" s="839"/>
      <c r="J8" s="18" t="s">
        <v>2001</v>
      </c>
      <c r="K8" s="18"/>
      <c r="L8" s="18"/>
      <c r="M8" s="18"/>
      <c r="O8" s="18" t="s">
        <v>194</v>
      </c>
      <c r="P8" s="18"/>
      <c r="R8" s="1405" t="s">
        <v>2221</v>
      </c>
      <c r="S8" s="18"/>
    </row>
    <row r="9" spans="4:19" ht="12.6" thickBot="1">
      <c r="D9" s="840" t="s">
        <v>2046</v>
      </c>
      <c r="E9" s="841" t="s">
        <v>2047</v>
      </c>
      <c r="F9" s="842" t="s">
        <v>2004</v>
      </c>
      <c r="G9" s="842" t="s">
        <v>2005</v>
      </c>
      <c r="H9" s="842" t="s">
        <v>2006</v>
      </c>
      <c r="I9" s="843" t="s">
        <v>2007</v>
      </c>
      <c r="J9" s="842" t="s">
        <v>2008</v>
      </c>
      <c r="K9" s="842" t="s">
        <v>2009</v>
      </c>
      <c r="L9" s="842" t="s">
        <v>2010</v>
      </c>
      <c r="M9" s="842" t="s">
        <v>2011</v>
      </c>
      <c r="O9" s="842" t="s">
        <v>2012</v>
      </c>
      <c r="P9" s="842" t="s">
        <v>2013</v>
      </c>
      <c r="R9" s="1406" t="s">
        <v>2215</v>
      </c>
      <c r="S9" s="844" t="s">
        <v>2216</v>
      </c>
    </row>
    <row r="10" spans="4:19" ht="13.2" thickTop="1" thickBot="1">
      <c r="D10" s="942" t="s">
        <v>2054</v>
      </c>
      <c r="E10" s="958" t="s">
        <v>2110</v>
      </c>
      <c r="F10" s="944">
        <v>518.36697609905923</v>
      </c>
      <c r="G10" s="944">
        <v>880.66959172313477</v>
      </c>
      <c r="H10" s="944">
        <v>1118.760377754362</v>
      </c>
      <c r="I10" s="944">
        <v>986.77849025044725</v>
      </c>
      <c r="J10" s="959">
        <v>596.09411935755793</v>
      </c>
      <c r="K10" s="943">
        <v>1057.4706337915579</v>
      </c>
      <c r="L10" s="943">
        <v>1278.6766216143365</v>
      </c>
      <c r="M10" s="1355">
        <v>1133.9612759473396</v>
      </c>
      <c r="N10" s="4"/>
      <c r="O10" s="944">
        <v>3504.5754358270033</v>
      </c>
      <c r="P10" s="1355">
        <v>4066.2026507107976</v>
      </c>
      <c r="Q10" s="4"/>
      <c r="R10" s="1408">
        <v>0.1602554218529077</v>
      </c>
      <c r="S10" s="1404">
        <v>561.6272148837943</v>
      </c>
    </row>
    <row r="11" spans="4:19" ht="13.2">
      <c r="D11" s="945" t="s">
        <v>2111</v>
      </c>
      <c r="E11" s="960" t="s">
        <v>2112</v>
      </c>
      <c r="F11" s="961">
        <v>-232.28034553999998</v>
      </c>
      <c r="G11" s="914">
        <v>-241.20040544</v>
      </c>
      <c r="H11" s="914">
        <v>-246.90345914060327</v>
      </c>
      <c r="I11" s="914">
        <v>-254.87839502999998</v>
      </c>
      <c r="J11" s="947">
        <v>-266.32852021999997</v>
      </c>
      <c r="K11" s="914">
        <v>-272.52488873158484</v>
      </c>
      <c r="L11" s="914">
        <v>-277.27400149970697</v>
      </c>
      <c r="M11" s="1349">
        <v>-277.74459955999828</v>
      </c>
      <c r="N11" s="3"/>
      <c r="O11" s="914">
        <v>-975.26260515060324</v>
      </c>
      <c r="P11" s="1349">
        <v>-1093.8720100112901</v>
      </c>
      <c r="Q11" s="3"/>
      <c r="R11" s="1409">
        <v>0.121617915251012</v>
      </c>
      <c r="S11" s="1386">
        <v>118.60940486068682</v>
      </c>
    </row>
    <row r="12" spans="4:19" ht="13.8" thickBot="1">
      <c r="D12" s="942" t="s">
        <v>2113</v>
      </c>
      <c r="E12" s="958" t="s">
        <v>2114</v>
      </c>
      <c r="F12" s="944">
        <v>286.08663055905924</v>
      </c>
      <c r="G12" s="944">
        <v>639.46918628313483</v>
      </c>
      <c r="H12" s="944">
        <v>871.85691861375881</v>
      </c>
      <c r="I12" s="944">
        <v>731.90009522044727</v>
      </c>
      <c r="J12" s="962">
        <v>329.76559913755796</v>
      </c>
      <c r="K12" s="943">
        <v>784.94574505997309</v>
      </c>
      <c r="L12" s="943">
        <v>1001.4026201146295</v>
      </c>
      <c r="M12" s="1355">
        <v>856.21667638734129</v>
      </c>
      <c r="N12" s="16"/>
      <c r="O12" s="944">
        <v>2529.3128306764002</v>
      </c>
      <c r="P12" s="1355">
        <v>2972.3306406995075</v>
      </c>
      <c r="Q12" s="16"/>
      <c r="R12" s="1408">
        <v>0.17515342691106878</v>
      </c>
      <c r="S12" s="1404">
        <v>443.01781002310736</v>
      </c>
    </row>
    <row r="13" spans="4:19" ht="13.2">
      <c r="D13" s="945" t="s">
        <v>2115</v>
      </c>
      <c r="E13" s="960" t="s">
        <v>2116</v>
      </c>
      <c r="F13" s="914">
        <v>-265.53932053000017</v>
      </c>
      <c r="G13" s="914">
        <v>-336.18173723164978</v>
      </c>
      <c r="H13" s="914">
        <v>-355.95837898667901</v>
      </c>
      <c r="I13" s="914">
        <v>-560.11085601266541</v>
      </c>
      <c r="J13" s="947">
        <v>-315.41401525863972</v>
      </c>
      <c r="K13" s="914">
        <v>-374.70863410136013</v>
      </c>
      <c r="L13" s="914">
        <v>-310.47306187397885</v>
      </c>
      <c r="M13" s="1349">
        <v>-519.53528876602115</v>
      </c>
      <c r="N13" s="16"/>
      <c r="O13" s="914">
        <v>-1517.7902927609944</v>
      </c>
      <c r="P13" s="1349">
        <v>-1520.1309999999999</v>
      </c>
      <c r="Q13" s="16"/>
      <c r="R13" s="1409">
        <v>1.54218092589559E-3</v>
      </c>
      <c r="S13" s="1386">
        <v>2.3407072390054964</v>
      </c>
    </row>
    <row r="14" spans="4:19" ht="14.4">
      <c r="D14" s="945" t="s">
        <v>2117</v>
      </c>
      <c r="E14" s="960" t="s">
        <v>2219</v>
      </c>
      <c r="F14" s="914">
        <v>-6.9713458000000044</v>
      </c>
      <c r="G14" s="914">
        <v>-36.478491420000012</v>
      </c>
      <c r="H14" s="914">
        <v>67.855801010000036</v>
      </c>
      <c r="I14" s="914">
        <v>-62.395932549999998</v>
      </c>
      <c r="J14" s="947">
        <v>-9.6514544299999905</v>
      </c>
      <c r="K14" s="914">
        <v>-40.197896209999996</v>
      </c>
      <c r="L14" s="914">
        <v>-34.489509029999986</v>
      </c>
      <c r="M14" s="1349">
        <v>-19.261140330000018</v>
      </c>
      <c r="N14" s="16"/>
      <c r="O14" s="914">
        <v>-37.989968759999975</v>
      </c>
      <c r="P14" s="1349">
        <v>-103.6</v>
      </c>
      <c r="Q14" s="16"/>
      <c r="R14" s="1409">
        <v>1.7270356723504701</v>
      </c>
      <c r="S14" s="1386">
        <v>65.610031240000012</v>
      </c>
    </row>
    <row r="15" spans="4:19" ht="13.2">
      <c r="D15" s="945" t="s">
        <v>2118</v>
      </c>
      <c r="E15" s="960" t="s">
        <v>2119</v>
      </c>
      <c r="F15" s="914">
        <v>307.33199999999999</v>
      </c>
      <c r="G15" s="914">
        <v>671.9849999999999</v>
      </c>
      <c r="H15" s="914">
        <v>63.2</v>
      </c>
      <c r="I15" s="914">
        <v>-485.51</v>
      </c>
      <c r="J15" s="947">
        <v>86.043000000000063</v>
      </c>
      <c r="K15" s="914">
        <v>703.91999999999985</v>
      </c>
      <c r="L15" s="914">
        <v>-17.233999999999924</v>
      </c>
      <c r="M15" s="1349">
        <v>-381.45400000000006</v>
      </c>
      <c r="N15" s="16"/>
      <c r="O15" s="914">
        <v>557.00699999999983</v>
      </c>
      <c r="P15" s="1349">
        <v>391.27499999999998</v>
      </c>
      <c r="Q15" s="16"/>
      <c r="R15" s="1409">
        <v>-0.29754024635237958</v>
      </c>
      <c r="S15" s="1386">
        <v>-165.73199999999986</v>
      </c>
    </row>
    <row r="16" spans="4:19" ht="13.8" thickBot="1">
      <c r="D16" s="942" t="s">
        <v>2120</v>
      </c>
      <c r="E16" s="958" t="s">
        <v>2121</v>
      </c>
      <c r="F16" s="944">
        <v>320.90796422905908</v>
      </c>
      <c r="G16" s="944">
        <v>938.793957631485</v>
      </c>
      <c r="H16" s="944">
        <v>646.95434063707989</v>
      </c>
      <c r="I16" s="944">
        <v>-376.11669334221813</v>
      </c>
      <c r="J16" s="962">
        <v>90.74312944891831</v>
      </c>
      <c r="K16" s="943">
        <v>1073.9592147486128</v>
      </c>
      <c r="L16" s="943">
        <v>639.20604921065069</v>
      </c>
      <c r="M16" s="1355">
        <v>-64.033752708679913</v>
      </c>
      <c r="N16" s="16"/>
      <c r="O16" s="944">
        <v>1530.5395691554058</v>
      </c>
      <c r="P16" s="1355">
        <v>1739.8746406995078</v>
      </c>
      <c r="Q16" s="16"/>
      <c r="R16" s="1408">
        <v>0.13677207421668874</v>
      </c>
      <c r="S16" s="1404">
        <v>209.33507154410199</v>
      </c>
    </row>
    <row r="17" spans="4:17" ht="13.2">
      <c r="D17" s="883"/>
      <c r="E17" s="883"/>
    </row>
    <row r="18" spans="4:17" ht="13.2">
      <c r="D18" s="884" t="s">
        <v>197</v>
      </c>
      <c r="E18" s="883"/>
      <c r="N18" s="867"/>
      <c r="O18" s="963"/>
      <c r="Q18" s="867"/>
    </row>
    <row r="19" spans="4:17">
      <c r="D19" s="884" t="s">
        <v>2122</v>
      </c>
      <c r="E19" s="884" t="s">
        <v>2193</v>
      </c>
      <c r="N19" s="4"/>
      <c r="Q19" s="4"/>
    </row>
    <row r="20" spans="4:17">
      <c r="N20" s="15"/>
      <c r="Q20" s="15"/>
    </row>
    <row r="21" spans="4:17" ht="13.2">
      <c r="N21" s="8"/>
      <c r="Q21" s="8"/>
    </row>
    <row r="22" spans="4:17">
      <c r="N22" s="15"/>
      <c r="Q22" s="15"/>
    </row>
    <row r="23" spans="4:17" ht="13.2">
      <c r="N23" s="8"/>
      <c r="Q23" s="8"/>
    </row>
    <row r="24" spans="4:17" ht="13.2">
      <c r="N24" s="8"/>
      <c r="Q24" s="8"/>
    </row>
    <row r="25" spans="4:17" ht="13.2">
      <c r="N25" s="8"/>
      <c r="Q25" s="8"/>
    </row>
    <row r="26" spans="4:17" ht="13.2">
      <c r="N26" s="8"/>
      <c r="Q26" s="8"/>
    </row>
    <row r="27" spans="4:17">
      <c r="N27" s="15"/>
      <c r="Q27" s="15"/>
    </row>
    <row r="28" spans="4:17">
      <c r="N28" s="4"/>
      <c r="Q28" s="4"/>
    </row>
    <row r="29" spans="4:17">
      <c r="N29" s="867"/>
      <c r="Q29" s="867"/>
    </row>
    <row r="30" spans="4:17">
      <c r="N30" s="4"/>
      <c r="Q30" s="4"/>
    </row>
    <row r="31" spans="4:17">
      <c r="N31" s="4"/>
      <c r="Q31" s="4"/>
    </row>
    <row r="32" spans="4:17" ht="13.2">
      <c r="N32" s="8"/>
      <c r="Q32" s="8"/>
    </row>
    <row r="33" spans="14:17">
      <c r="N33" s="15"/>
      <c r="Q33" s="15"/>
    </row>
    <row r="34" spans="14:17">
      <c r="N34" s="15"/>
      <c r="Q34" s="15"/>
    </row>
    <row r="35" spans="14:17">
      <c r="N35" s="15"/>
      <c r="Q35" s="15"/>
    </row>
    <row r="36" spans="14:17">
      <c r="N36" s="15"/>
      <c r="Q36" s="15"/>
    </row>
    <row r="37" spans="14:17">
      <c r="N37" s="15"/>
      <c r="Q37" s="15"/>
    </row>
    <row r="38" spans="14:17">
      <c r="N38" s="15"/>
      <c r="Q38" s="15"/>
    </row>
  </sheetData>
  <hyperlinks>
    <hyperlink ref="D7" location="'Key metrics &amp; Leads &gt;&gt;&gt;'!A1" display="&lt;&lt;&lt; Back to the &quot;Key metrics &amp; Leads&quot;" xr:uid="{373D99A9-E195-4AEE-B5F4-DEA6EFCA27FF}"/>
  </hyperlinks>
  <pageMargins left="0.7" right="0.7" top="0.75" bottom="0.75" header="0.3" footer="0.3"/>
  <pageSetup paperSize="9" scale="44" orientation="portrait" r:id="rId1"/>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87D477-4D7D-4E41-ACD7-75718D28EBD6}">
  <sheetPr codeName="Sheet62">
    <tabColor theme="6"/>
  </sheetPr>
  <dimension ref="D1:Q36"/>
  <sheetViews>
    <sheetView showGridLines="0" zoomScale="55" zoomScaleNormal="55" workbookViewId="0">
      <pane ySplit="9" topLeftCell="A10" activePane="bottomLeft" state="frozen"/>
      <selection pane="bottomLeft" activeCell="D7" sqref="D1:D7"/>
    </sheetView>
  </sheetViews>
  <sheetFormatPr defaultColWidth="8.5546875" defaultRowHeight="12"/>
  <cols>
    <col min="1" max="3" width="4.5546875" style="2" customWidth="1"/>
    <col min="4" max="4" width="49" style="234" bestFit="1" customWidth="1"/>
    <col min="5" max="9" width="25.5546875" style="55" customWidth="1"/>
    <col min="10" max="10" width="25.5546875" style="799" customWidth="1"/>
    <col min="11" max="11" width="72.44140625" style="234" customWidth="1"/>
    <col min="12" max="17" width="25.5546875" style="2" customWidth="1"/>
    <col min="18" max="16384" width="8.5546875" style="2"/>
  </cols>
  <sheetData>
    <row r="1" spans="4:17" ht="13.2">
      <c r="D1" s="658"/>
    </row>
    <row r="2" spans="4:17" ht="13.2">
      <c r="D2" s="658"/>
    </row>
    <row r="3" spans="4:17" ht="13.2">
      <c r="D3" s="658"/>
    </row>
    <row r="4" spans="4:17" ht="13.2">
      <c r="D4" s="658"/>
    </row>
    <row r="5" spans="4:17" ht="13.2">
      <c r="D5" s="658"/>
    </row>
    <row r="6" spans="4:17" ht="13.2">
      <c r="D6" s="658"/>
    </row>
    <row r="7" spans="4:17" ht="13.2">
      <c r="D7" s="659" t="s">
        <v>1989</v>
      </c>
    </row>
    <row r="8" spans="4:17">
      <c r="D8" s="27" t="s">
        <v>1779</v>
      </c>
      <c r="E8" s="1456">
        <v>46022</v>
      </c>
      <c r="F8" s="1456"/>
      <c r="G8" s="1456"/>
      <c r="H8" s="1461">
        <v>45657</v>
      </c>
      <c r="I8" s="1456"/>
      <c r="J8" s="1464"/>
      <c r="K8" s="27" t="s">
        <v>1926</v>
      </c>
      <c r="L8" s="1456">
        <v>46022</v>
      </c>
      <c r="M8" s="1456"/>
      <c r="N8" s="1456"/>
      <c r="O8" s="1461">
        <v>45657</v>
      </c>
      <c r="P8" s="1456"/>
      <c r="Q8" s="1464"/>
    </row>
    <row r="9" spans="4:17" ht="22.8">
      <c r="D9" s="511" t="s">
        <v>357</v>
      </c>
      <c r="E9" s="277" t="s">
        <v>1512</v>
      </c>
      <c r="F9" s="193" t="s">
        <v>1513</v>
      </c>
      <c r="G9" s="169" t="s">
        <v>1514</v>
      </c>
      <c r="H9" s="169" t="s">
        <v>1512</v>
      </c>
      <c r="I9" s="169" t="s">
        <v>1515</v>
      </c>
      <c r="J9" s="421" t="s">
        <v>1516</v>
      </c>
      <c r="K9" s="511" t="s">
        <v>360</v>
      </c>
      <c r="L9" s="277" t="s">
        <v>1505</v>
      </c>
      <c r="M9" s="193" t="s">
        <v>1506</v>
      </c>
      <c r="N9" s="169" t="s">
        <v>1507</v>
      </c>
      <c r="O9" s="169" t="s">
        <v>1505</v>
      </c>
      <c r="P9" s="169" t="s">
        <v>1506</v>
      </c>
      <c r="Q9" s="59" t="s">
        <v>1507</v>
      </c>
    </row>
    <row r="10" spans="4:17">
      <c r="D10" s="1204" t="s">
        <v>1177</v>
      </c>
      <c r="E10" s="1205"/>
      <c r="F10" s="1206"/>
      <c r="G10" s="1207"/>
      <c r="H10" s="1205"/>
      <c r="I10" s="1207"/>
      <c r="J10" s="1208"/>
      <c r="K10" s="1204" t="s">
        <v>1177</v>
      </c>
      <c r="L10" s="1205"/>
      <c r="M10" s="1206"/>
      <c r="N10" s="1207"/>
      <c r="O10" s="1205"/>
      <c r="P10" s="1207"/>
      <c r="Q10" s="1207"/>
    </row>
    <row r="11" spans="4:17" ht="13.2">
      <c r="D11" s="282" t="s">
        <v>5</v>
      </c>
      <c r="E11" s="79">
        <v>12046</v>
      </c>
      <c r="F11" s="79">
        <v>509</v>
      </c>
      <c r="G11" s="79">
        <v>-509</v>
      </c>
      <c r="H11" s="1200">
        <v>3115</v>
      </c>
      <c r="I11" s="79">
        <v>133.10394999999912</v>
      </c>
      <c r="J11" s="460">
        <v>-133.10394999999912</v>
      </c>
      <c r="K11" s="282" t="s">
        <v>6</v>
      </c>
      <c r="L11" s="79">
        <v>12046</v>
      </c>
      <c r="M11" s="79">
        <v>509</v>
      </c>
      <c r="N11" s="79">
        <v>-509</v>
      </c>
      <c r="O11" s="79">
        <v>3115</v>
      </c>
      <c r="P11" s="79">
        <v>133.10394999999912</v>
      </c>
      <c r="Q11" s="79">
        <v>-133.10394999999912</v>
      </c>
    </row>
    <row r="12" spans="4:17" ht="13.2">
      <c r="D12" s="282" t="s">
        <v>140</v>
      </c>
      <c r="E12" s="79">
        <v>772</v>
      </c>
      <c r="F12" s="79">
        <v>32.987559999999775</v>
      </c>
      <c r="G12" s="79">
        <v>-32.987559999999775</v>
      </c>
      <c r="H12" s="1200">
        <v>740</v>
      </c>
      <c r="I12" s="79">
        <v>31.620199999999787</v>
      </c>
      <c r="J12" s="460">
        <v>-31.620199999999787</v>
      </c>
      <c r="K12" s="282" t="s">
        <v>909</v>
      </c>
      <c r="L12" s="79">
        <v>772</v>
      </c>
      <c r="M12" s="79">
        <v>32.987559999999775</v>
      </c>
      <c r="N12" s="79">
        <v>-32.987559999999775</v>
      </c>
      <c r="O12" s="79">
        <v>740</v>
      </c>
      <c r="P12" s="79">
        <v>31.620199999999787</v>
      </c>
      <c r="Q12" s="79">
        <v>-31.620199999999787</v>
      </c>
    </row>
    <row r="13" spans="4:17" ht="13.2">
      <c r="D13" s="282" t="s">
        <v>134</v>
      </c>
      <c r="E13" s="79">
        <v>30325</v>
      </c>
      <c r="F13" s="79">
        <v>1282</v>
      </c>
      <c r="G13" s="79">
        <v>-1282</v>
      </c>
      <c r="H13" s="1200">
        <v>31247</v>
      </c>
      <c r="I13" s="79">
        <v>1335.184309999991</v>
      </c>
      <c r="J13" s="460">
        <v>-1335.184309999991</v>
      </c>
      <c r="K13" s="282" t="s">
        <v>135</v>
      </c>
      <c r="L13" s="79">
        <v>30325</v>
      </c>
      <c r="M13" s="79">
        <v>1282</v>
      </c>
      <c r="N13" s="79">
        <v>-1282</v>
      </c>
      <c r="O13" s="79">
        <v>31247</v>
      </c>
      <c r="P13" s="79">
        <v>1335.184309999991</v>
      </c>
      <c r="Q13" s="79">
        <v>-1335.184309999991</v>
      </c>
    </row>
    <row r="14" spans="4:17" ht="13.2">
      <c r="D14" s="282" t="s">
        <v>1517</v>
      </c>
      <c r="E14" s="79">
        <v>-68451</v>
      </c>
      <c r="F14" s="79">
        <v>-2893</v>
      </c>
      <c r="G14" s="79">
        <v>2893</v>
      </c>
      <c r="H14" s="1200">
        <v>-154901</v>
      </c>
      <c r="I14" s="79">
        <v>-6618.9197299999551</v>
      </c>
      <c r="J14" s="460">
        <v>6618.9197299999551</v>
      </c>
      <c r="K14" s="282" t="s">
        <v>1125</v>
      </c>
      <c r="L14" s="79">
        <v>-68451</v>
      </c>
      <c r="M14" s="79">
        <v>-2893</v>
      </c>
      <c r="N14" s="79">
        <v>2893</v>
      </c>
      <c r="O14" s="79">
        <v>-154901</v>
      </c>
      <c r="P14" s="79">
        <v>-6618.9197299999551</v>
      </c>
      <c r="Q14" s="79">
        <v>6618.9197299999551</v>
      </c>
    </row>
    <row r="15" spans="4:17" ht="13.2">
      <c r="D15" s="282" t="s">
        <v>150</v>
      </c>
      <c r="E15" s="79">
        <v>-219468</v>
      </c>
      <c r="F15" s="79">
        <v>-9276</v>
      </c>
      <c r="G15" s="79">
        <v>9276</v>
      </c>
      <c r="H15" s="1200">
        <v>-183505</v>
      </c>
      <c r="I15" s="79">
        <v>-7841.1686499999469</v>
      </c>
      <c r="J15" s="460">
        <v>7841.1686499999469</v>
      </c>
      <c r="K15" s="282" t="s">
        <v>8</v>
      </c>
      <c r="L15" s="79">
        <v>-219468</v>
      </c>
      <c r="M15" s="79">
        <v>-9276</v>
      </c>
      <c r="N15" s="79">
        <v>9276</v>
      </c>
      <c r="O15" s="79">
        <v>-183505</v>
      </c>
      <c r="P15" s="79">
        <v>-7841.1686499999469</v>
      </c>
      <c r="Q15" s="79">
        <v>7841.1686499999469</v>
      </c>
    </row>
    <row r="16" spans="4:17" ht="13.2">
      <c r="D16" s="283" t="s">
        <v>161</v>
      </c>
      <c r="E16" s="79">
        <v>-22840</v>
      </c>
      <c r="F16" s="79">
        <v>-965</v>
      </c>
      <c r="G16" s="79">
        <v>965</v>
      </c>
      <c r="H16" s="1200">
        <v>-6534</v>
      </c>
      <c r="I16" s="79">
        <v>-279.1978199999981</v>
      </c>
      <c r="J16" s="460">
        <v>279.1978199999981</v>
      </c>
      <c r="K16" s="283" t="s">
        <v>162</v>
      </c>
      <c r="L16" s="79">
        <v>-22840</v>
      </c>
      <c r="M16" s="79">
        <v>-965</v>
      </c>
      <c r="N16" s="79">
        <v>965</v>
      </c>
      <c r="O16" s="79">
        <v>-6534</v>
      </c>
      <c r="P16" s="79">
        <v>-279.1978199999981</v>
      </c>
      <c r="Q16" s="79">
        <v>279.1978199999981</v>
      </c>
    </row>
    <row r="17" spans="4:17" ht="12.6" thickBot="1">
      <c r="D17" s="1210" t="s">
        <v>410</v>
      </c>
      <c r="E17" s="1211">
        <v>-267616</v>
      </c>
      <c r="F17" s="1211">
        <v>-11311</v>
      </c>
      <c r="G17" s="1211">
        <v>11311</v>
      </c>
      <c r="H17" s="1212">
        <v>-309838</v>
      </c>
      <c r="I17" s="1211">
        <v>-13239</v>
      </c>
      <c r="J17" s="1213">
        <v>13239.377739999909</v>
      </c>
      <c r="K17" s="1210" t="s">
        <v>421</v>
      </c>
      <c r="L17" s="1211">
        <v>-267616</v>
      </c>
      <c r="M17" s="1211">
        <v>-11311</v>
      </c>
      <c r="N17" s="1211">
        <v>11311</v>
      </c>
      <c r="O17" s="1211">
        <v>-309838</v>
      </c>
      <c r="P17" s="1211">
        <v>-13239</v>
      </c>
      <c r="Q17" s="1211">
        <v>13239.377739999909</v>
      </c>
    </row>
    <row r="18" spans="4:17">
      <c r="D18" s="284"/>
      <c r="E18" s="124"/>
      <c r="F18" s="124"/>
      <c r="G18" s="124"/>
      <c r="H18" s="1201"/>
      <c r="I18" s="124"/>
      <c r="J18" s="733"/>
      <c r="K18" s="284"/>
      <c r="L18" s="124"/>
      <c r="M18" s="124"/>
      <c r="N18" s="124"/>
      <c r="O18" s="124"/>
      <c r="P18" s="124"/>
      <c r="Q18" s="124"/>
    </row>
    <row r="19" spans="4:17">
      <c r="D19" s="1204" t="s">
        <v>1518</v>
      </c>
      <c r="E19" s="1205"/>
      <c r="F19" s="1206"/>
      <c r="G19" s="1207"/>
      <c r="H19" s="1209"/>
      <c r="I19" s="1207"/>
      <c r="J19" s="1208"/>
      <c r="K19" s="1204" t="s">
        <v>1518</v>
      </c>
      <c r="L19" s="1205"/>
      <c r="M19" s="1206"/>
      <c r="N19" s="1207"/>
      <c r="O19" s="1205"/>
      <c r="P19" s="1207"/>
      <c r="Q19" s="1207"/>
    </row>
    <row r="20" spans="4:17" ht="13.2">
      <c r="D20" s="282" t="s">
        <v>5</v>
      </c>
      <c r="E20" s="79">
        <v>120</v>
      </c>
      <c r="F20" s="79">
        <v>6.1785599999999974</v>
      </c>
      <c r="G20" s="79">
        <v>-6.1785599999999974</v>
      </c>
      <c r="H20" s="1200">
        <v>112</v>
      </c>
      <c r="I20" s="79">
        <v>5.7666559999999976</v>
      </c>
      <c r="J20" s="460">
        <v>-5.7666559999999976</v>
      </c>
      <c r="K20" s="282" t="s">
        <v>6</v>
      </c>
      <c r="L20" s="79">
        <v>120</v>
      </c>
      <c r="M20" s="79">
        <v>6.1785599999999974</v>
      </c>
      <c r="N20" s="79">
        <v>-6.1785599999999974</v>
      </c>
      <c r="O20" s="79">
        <v>112</v>
      </c>
      <c r="P20" s="79">
        <v>5.7666559999999976</v>
      </c>
      <c r="Q20" s="79">
        <v>-5.7666559999999976</v>
      </c>
    </row>
    <row r="21" spans="4:17" ht="13.2">
      <c r="D21" s="282" t="s">
        <v>140</v>
      </c>
      <c r="E21" s="79">
        <v>18</v>
      </c>
      <c r="F21" s="79">
        <v>0.92678399999999961</v>
      </c>
      <c r="G21" s="79">
        <v>-0.92678399999999961</v>
      </c>
      <c r="H21" s="1200">
        <v>22</v>
      </c>
      <c r="I21" s="79">
        <v>1.1327359999999995</v>
      </c>
      <c r="J21" s="460">
        <v>-1.1327359999999995</v>
      </c>
      <c r="K21" s="282" t="s">
        <v>909</v>
      </c>
      <c r="L21" s="79">
        <v>18</v>
      </c>
      <c r="M21" s="79">
        <v>0.92678399999999961</v>
      </c>
      <c r="N21" s="79">
        <v>-0.92678399999999961</v>
      </c>
      <c r="O21" s="79">
        <v>22</v>
      </c>
      <c r="P21" s="79">
        <v>1.1327359999999995</v>
      </c>
      <c r="Q21" s="79">
        <v>-1.1327359999999995</v>
      </c>
    </row>
    <row r="22" spans="4:17" ht="13.2">
      <c r="D22" s="282" t="s">
        <v>161</v>
      </c>
      <c r="E22" s="79">
        <v>-16</v>
      </c>
      <c r="F22" s="79">
        <v>-0.82380799999999965</v>
      </c>
      <c r="G22" s="79">
        <v>0.82380799999999965</v>
      </c>
      <c r="H22" s="1200">
        <v>-11</v>
      </c>
      <c r="I22" s="79">
        <v>-0.56636799999999976</v>
      </c>
      <c r="J22" s="460">
        <v>0.56636799999999976</v>
      </c>
      <c r="K22" s="282" t="s">
        <v>162</v>
      </c>
      <c r="L22" s="79">
        <v>-16</v>
      </c>
      <c r="M22" s="79">
        <v>-0.82380799999999965</v>
      </c>
      <c r="N22" s="79">
        <v>0.82380799999999965</v>
      </c>
      <c r="O22" s="79">
        <v>-11</v>
      </c>
      <c r="P22" s="79">
        <v>-0.56636799999999976</v>
      </c>
      <c r="Q22" s="79">
        <v>0.56636799999999976</v>
      </c>
    </row>
    <row r="23" spans="4:17" ht="12.6" thickBot="1">
      <c r="D23" s="1210" t="s">
        <v>410</v>
      </c>
      <c r="E23" s="1211">
        <v>122</v>
      </c>
      <c r="F23" s="1211">
        <v>6.2815359999999973</v>
      </c>
      <c r="G23" s="1211">
        <v>-6.2815359999999973</v>
      </c>
      <c r="H23" s="1212">
        <v>123</v>
      </c>
      <c r="I23" s="1211">
        <v>6.3330239999999973</v>
      </c>
      <c r="J23" s="1213">
        <v>-6.3330239999999973</v>
      </c>
      <c r="K23" s="1210" t="s">
        <v>421</v>
      </c>
      <c r="L23" s="1211">
        <v>122</v>
      </c>
      <c r="M23" s="1211">
        <v>6.2815359999999973</v>
      </c>
      <c r="N23" s="1211">
        <v>-6.2815359999999973</v>
      </c>
      <c r="O23" s="1211">
        <v>123</v>
      </c>
      <c r="P23" s="1211">
        <v>6.3330239999999973</v>
      </c>
      <c r="Q23" s="1211">
        <v>-6.3330239999999973</v>
      </c>
    </row>
    <row r="24" spans="4:17">
      <c r="D24" s="284"/>
      <c r="E24" s="285"/>
      <c r="F24" s="285"/>
      <c r="G24" s="285"/>
      <c r="H24" s="1202"/>
      <c r="I24" s="285"/>
      <c r="J24" s="801"/>
      <c r="K24" s="284"/>
      <c r="L24" s="285"/>
      <c r="M24" s="285"/>
      <c r="N24" s="285"/>
      <c r="O24" s="285"/>
      <c r="P24" s="285"/>
      <c r="Q24" s="285"/>
    </row>
    <row r="25" spans="4:17">
      <c r="D25" s="1204" t="s">
        <v>1519</v>
      </c>
      <c r="E25" s="1205"/>
      <c r="F25" s="1206"/>
      <c r="G25" s="1207"/>
      <c r="H25" s="1209"/>
      <c r="I25" s="1207"/>
      <c r="J25" s="1208"/>
      <c r="K25" s="1204" t="s">
        <v>1519</v>
      </c>
      <c r="L25" s="1205"/>
      <c r="M25" s="1206"/>
      <c r="N25" s="1207"/>
      <c r="O25" s="1205"/>
      <c r="P25" s="1207"/>
      <c r="Q25" s="1207"/>
    </row>
    <row r="26" spans="4:17" ht="13.2">
      <c r="D26" s="282" t="s">
        <v>5</v>
      </c>
      <c r="E26" s="79">
        <v>439</v>
      </c>
      <c r="F26" s="79">
        <v>16</v>
      </c>
      <c r="G26" s="79">
        <v>-16</v>
      </c>
      <c r="H26" s="1200">
        <v>228</v>
      </c>
      <c r="I26" s="79">
        <v>9.3507360000000617</v>
      </c>
      <c r="J26" s="460">
        <v>-9.3507360000000617</v>
      </c>
      <c r="K26" s="282" t="s">
        <v>6</v>
      </c>
      <c r="L26" s="79">
        <v>439</v>
      </c>
      <c r="M26" s="79">
        <v>16</v>
      </c>
      <c r="N26" s="79">
        <v>-16</v>
      </c>
      <c r="O26" s="79">
        <v>228</v>
      </c>
      <c r="P26" s="79">
        <v>9.3507360000000617</v>
      </c>
      <c r="Q26" s="79">
        <v>-9.3507360000000617</v>
      </c>
    </row>
    <row r="27" spans="4:17" ht="13.2">
      <c r="D27" s="282" t="s">
        <v>140</v>
      </c>
      <c r="E27" s="79">
        <v>1026</v>
      </c>
      <c r="F27" s="79">
        <v>37</v>
      </c>
      <c r="G27" s="79">
        <v>-37</v>
      </c>
      <c r="H27" s="1200">
        <v>694</v>
      </c>
      <c r="I27" s="79">
        <v>28.462328000000188</v>
      </c>
      <c r="J27" s="460">
        <v>-28.462328000000188</v>
      </c>
      <c r="K27" s="282" t="s">
        <v>909</v>
      </c>
      <c r="L27" s="79">
        <v>1026</v>
      </c>
      <c r="M27" s="79">
        <v>37</v>
      </c>
      <c r="N27" s="79">
        <v>-37</v>
      </c>
      <c r="O27" s="79">
        <v>694</v>
      </c>
      <c r="P27" s="79">
        <v>28.462328000000188</v>
      </c>
      <c r="Q27" s="79">
        <v>-28.462328000000188</v>
      </c>
    </row>
    <row r="28" spans="4:17" ht="13.2">
      <c r="D28" s="282" t="s">
        <v>161</v>
      </c>
      <c r="E28" s="79">
        <v>-2900</v>
      </c>
      <c r="F28" s="79">
        <v>-104</v>
      </c>
      <c r="G28" s="79">
        <v>104</v>
      </c>
      <c r="H28" s="1200">
        <v>-1946</v>
      </c>
      <c r="I28" s="79">
        <v>-79.80935200000053</v>
      </c>
      <c r="J28" s="460">
        <v>79.80935200000053</v>
      </c>
      <c r="K28" s="282" t="s">
        <v>162</v>
      </c>
      <c r="L28" s="79">
        <v>-2900</v>
      </c>
      <c r="M28" s="79">
        <v>-104</v>
      </c>
      <c r="N28" s="79">
        <v>104</v>
      </c>
      <c r="O28" s="79">
        <v>-1946</v>
      </c>
      <c r="P28" s="79">
        <v>-79.80935200000053</v>
      </c>
      <c r="Q28" s="79">
        <v>79.80935200000053</v>
      </c>
    </row>
    <row r="29" spans="4:17" ht="12.6" thickBot="1">
      <c r="D29" s="1210" t="s">
        <v>410</v>
      </c>
      <c r="E29" s="1211">
        <v>-1435</v>
      </c>
      <c r="F29" s="1211">
        <v>-52</v>
      </c>
      <c r="G29" s="1211">
        <v>52</v>
      </c>
      <c r="H29" s="1212">
        <v>-1024</v>
      </c>
      <c r="I29" s="1211">
        <v>-41.996288000000277</v>
      </c>
      <c r="J29" s="1213">
        <v>41.996288000000277</v>
      </c>
      <c r="K29" s="1210" t="s">
        <v>421</v>
      </c>
      <c r="L29" s="1211">
        <v>-1435</v>
      </c>
      <c r="M29" s="1211">
        <v>-52</v>
      </c>
      <c r="N29" s="1211">
        <v>52</v>
      </c>
      <c r="O29" s="1211">
        <v>-1024</v>
      </c>
      <c r="P29" s="1211">
        <v>-41.996288000000277</v>
      </c>
      <c r="Q29" s="1211">
        <v>41.996288000000277</v>
      </c>
    </row>
    <row r="30" spans="4:17" ht="13.2">
      <c r="D30" s="105"/>
      <c r="E30" s="239"/>
      <c r="F30" s="239"/>
      <c r="G30" s="239"/>
      <c r="H30" s="1203"/>
      <c r="I30" s="239"/>
      <c r="J30" s="772"/>
      <c r="K30" s="105"/>
      <c r="L30" s="239">
        <v>0</v>
      </c>
      <c r="M30" s="239">
        <v>0</v>
      </c>
      <c r="N30" s="239">
        <v>0</v>
      </c>
      <c r="O30" s="239">
        <v>0</v>
      </c>
      <c r="P30" s="239">
        <v>0</v>
      </c>
      <c r="Q30" s="239">
        <v>0</v>
      </c>
    </row>
    <row r="31" spans="4:17">
      <c r="D31" s="1204" t="s">
        <v>1520</v>
      </c>
      <c r="E31" s="1205"/>
      <c r="F31" s="1206"/>
      <c r="G31" s="1207"/>
      <c r="H31" s="1209"/>
      <c r="I31" s="1207"/>
      <c r="J31" s="1208"/>
      <c r="K31" s="1204" t="s">
        <v>1520</v>
      </c>
      <c r="L31" s="1205"/>
      <c r="M31" s="1206"/>
      <c r="N31" s="1207"/>
      <c r="O31" s="1205"/>
      <c r="P31" s="1207"/>
      <c r="Q31" s="1207"/>
    </row>
    <row r="32" spans="4:17" ht="13.2">
      <c r="D32" s="282" t="s">
        <v>5</v>
      </c>
      <c r="E32" s="79">
        <v>0</v>
      </c>
      <c r="F32" s="79">
        <v>0</v>
      </c>
      <c r="G32" s="79">
        <v>0</v>
      </c>
      <c r="H32" s="1200">
        <v>103</v>
      </c>
      <c r="I32" s="79">
        <v>0.88466699999999565</v>
      </c>
      <c r="J32" s="460">
        <v>-0.88466699999999565</v>
      </c>
      <c r="K32" s="282" t="s">
        <v>6</v>
      </c>
      <c r="L32" s="79">
        <v>0</v>
      </c>
      <c r="M32" s="79">
        <v>0</v>
      </c>
      <c r="N32" s="79">
        <v>0</v>
      </c>
      <c r="O32" s="79">
        <v>103</v>
      </c>
      <c r="P32" s="79">
        <v>0.88466699999999565</v>
      </c>
      <c r="Q32" s="79">
        <v>-0.88466699999999565</v>
      </c>
    </row>
    <row r="33" spans="4:17" ht="13.2">
      <c r="D33" s="282" t="s">
        <v>64</v>
      </c>
      <c r="E33" s="79">
        <v>3</v>
      </c>
      <c r="F33" s="79">
        <v>2.5766999999999873E-2</v>
      </c>
      <c r="G33" s="79">
        <v>0</v>
      </c>
      <c r="H33" s="1200">
        <v>0</v>
      </c>
      <c r="I33" s="79">
        <v>0</v>
      </c>
      <c r="J33" s="460">
        <v>0</v>
      </c>
      <c r="K33" s="282" t="s">
        <v>131</v>
      </c>
      <c r="L33" s="79">
        <v>3</v>
      </c>
      <c r="M33" s="79">
        <v>2.5766999999999873E-2</v>
      </c>
      <c r="N33" s="79">
        <v>0</v>
      </c>
      <c r="O33" s="79">
        <v>0</v>
      </c>
      <c r="P33" s="79">
        <v>0</v>
      </c>
      <c r="Q33" s="79">
        <v>0</v>
      </c>
    </row>
    <row r="34" spans="4:17" ht="13.2">
      <c r="D34" s="282" t="s">
        <v>140</v>
      </c>
      <c r="E34" s="79">
        <v>27</v>
      </c>
      <c r="F34" s="79" t="s">
        <v>18</v>
      </c>
      <c r="G34" s="79" t="s">
        <v>18</v>
      </c>
      <c r="H34" s="1200">
        <v>45</v>
      </c>
      <c r="I34" s="79" t="s">
        <v>18</v>
      </c>
      <c r="J34" s="460" t="s">
        <v>18</v>
      </c>
      <c r="K34" s="282" t="s">
        <v>909</v>
      </c>
      <c r="L34" s="79">
        <v>27</v>
      </c>
      <c r="M34" s="79" t="s">
        <v>18</v>
      </c>
      <c r="N34" s="79" t="s">
        <v>18</v>
      </c>
      <c r="O34" s="79">
        <v>45</v>
      </c>
      <c r="P34" s="79" t="s">
        <v>18</v>
      </c>
      <c r="Q34" s="79" t="s">
        <v>18</v>
      </c>
    </row>
    <row r="35" spans="4:17" ht="13.2">
      <c r="D35" s="282" t="s">
        <v>134</v>
      </c>
      <c r="E35" s="79">
        <v>0</v>
      </c>
      <c r="F35" s="79" t="s">
        <v>18</v>
      </c>
      <c r="G35" s="79" t="s">
        <v>18</v>
      </c>
      <c r="H35" s="1200">
        <v>14</v>
      </c>
      <c r="I35" s="79" t="s">
        <v>18</v>
      </c>
      <c r="J35" s="460" t="s">
        <v>18</v>
      </c>
      <c r="K35" s="282" t="s">
        <v>135</v>
      </c>
      <c r="L35" s="79">
        <v>0</v>
      </c>
      <c r="M35" s="79" t="s">
        <v>18</v>
      </c>
      <c r="N35" s="79" t="s">
        <v>18</v>
      </c>
      <c r="O35" s="79">
        <v>14</v>
      </c>
      <c r="P35" s="79" t="s">
        <v>18</v>
      </c>
      <c r="Q35" s="79" t="s">
        <v>18</v>
      </c>
    </row>
    <row r="36" spans="4:17" ht="12.6" thickBot="1">
      <c r="D36" s="1210" t="s">
        <v>410</v>
      </c>
      <c r="E36" s="1211">
        <v>30</v>
      </c>
      <c r="F36" s="1211">
        <v>0</v>
      </c>
      <c r="G36" s="1211">
        <v>0</v>
      </c>
      <c r="H36" s="1212">
        <v>162</v>
      </c>
      <c r="I36" s="1211">
        <v>1.3914179999999932</v>
      </c>
      <c r="J36" s="1213">
        <v>-1.3914179999999932</v>
      </c>
      <c r="K36" s="1210" t="s">
        <v>421</v>
      </c>
      <c r="L36" s="1211">
        <v>30</v>
      </c>
      <c r="M36" s="1211">
        <v>0</v>
      </c>
      <c r="N36" s="1211">
        <v>0</v>
      </c>
      <c r="O36" s="1211">
        <v>162</v>
      </c>
      <c r="P36" s="1211">
        <v>1.3914179999999932</v>
      </c>
      <c r="Q36" s="1211">
        <v>-1.3914179999999932</v>
      </c>
    </row>
  </sheetData>
  <mergeCells count="4">
    <mergeCell ref="E8:G8"/>
    <mergeCell ref="H8:J8"/>
    <mergeCell ref="L8:N8"/>
    <mergeCell ref="O8:Q8"/>
  </mergeCells>
  <hyperlinks>
    <hyperlink ref="D7" location="'CFS FY''25 notes &gt;&gt;&gt;'!A1" display="&lt;&lt;&lt; Back to the Agenda" xr:uid="{DA8D9D4B-656A-423B-8809-861C48125489}"/>
  </hyperlinks>
  <pageMargins left="0.7" right="0.7" top="0.75" bottom="0.75" header="0.3" footer="0.3"/>
  <pageSetup paperSize="9" scale="45" orientation="portrait" r:id="rId1"/>
  <drawing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244285-2D6C-4B34-B784-8EF88B5B7B98}">
  <sheetPr codeName="Sheet63">
    <tabColor theme="6"/>
  </sheetPr>
  <dimension ref="D1:I23"/>
  <sheetViews>
    <sheetView showGridLines="0" zoomScale="70" zoomScaleNormal="70" workbookViewId="0">
      <pane ySplit="9" topLeftCell="A10" activePane="bottomLeft" state="frozen"/>
      <selection pane="bottomLeft" activeCell="D7" sqref="D7"/>
    </sheetView>
  </sheetViews>
  <sheetFormatPr defaultColWidth="8.5546875" defaultRowHeight="12"/>
  <cols>
    <col min="1" max="3" width="4.5546875" style="2" customWidth="1"/>
    <col min="4" max="4" width="49" style="2" bestFit="1" customWidth="1"/>
    <col min="5" max="6" width="30.5546875" style="55" customWidth="1"/>
    <col min="7" max="7" width="58.5546875" style="1127" customWidth="1"/>
    <col min="8" max="9" width="30.5546875" style="2" customWidth="1"/>
    <col min="10" max="16384" width="8.5546875" style="2"/>
  </cols>
  <sheetData>
    <row r="1" spans="4:9" ht="13.2">
      <c r="D1" s="11"/>
    </row>
    <row r="2" spans="4:9" ht="13.2">
      <c r="D2" s="658"/>
    </row>
    <row r="3" spans="4:9" ht="13.2">
      <c r="D3" s="658"/>
    </row>
    <row r="4" spans="4:9" ht="13.2">
      <c r="D4" s="658"/>
    </row>
    <row r="5" spans="4:9" ht="13.2">
      <c r="D5" s="658"/>
    </row>
    <row r="6" spans="4:9" ht="13.2">
      <c r="D6" s="658"/>
    </row>
    <row r="7" spans="4:9" ht="13.2">
      <c r="D7" s="659" t="s">
        <v>1989</v>
      </c>
    </row>
    <row r="8" spans="4:9">
      <c r="D8" s="27" t="s">
        <v>1779</v>
      </c>
      <c r="E8" s="1221"/>
      <c r="F8" s="250"/>
      <c r="G8" s="1182" t="s">
        <v>1926</v>
      </c>
      <c r="H8" s="27"/>
      <c r="I8" s="27"/>
    </row>
    <row r="9" spans="4:9" ht="45" customHeight="1">
      <c r="D9" s="511" t="s">
        <v>357</v>
      </c>
      <c r="E9" s="1222" t="s">
        <v>604</v>
      </c>
      <c r="F9" s="1223" t="s">
        <v>605</v>
      </c>
      <c r="G9" s="1183" t="s">
        <v>360</v>
      </c>
      <c r="H9" s="1222" t="s">
        <v>604</v>
      </c>
      <c r="I9" s="1223" t="s">
        <v>605</v>
      </c>
    </row>
    <row r="10" spans="4:9" ht="15" customHeight="1">
      <c r="D10" s="174" t="s">
        <v>64</v>
      </c>
      <c r="E10" s="1195">
        <v>5855</v>
      </c>
      <c r="F10" s="149">
        <v>6769</v>
      </c>
      <c r="G10" s="1218" t="s">
        <v>131</v>
      </c>
      <c r="H10" s="149">
        <v>5855</v>
      </c>
      <c r="I10" s="149">
        <v>6769</v>
      </c>
    </row>
    <row r="11" spans="4:9" ht="15" customHeight="1">
      <c r="D11" s="174" t="s">
        <v>1522</v>
      </c>
      <c r="E11" s="1195">
        <v>29175</v>
      </c>
      <c r="F11" s="149">
        <v>37236</v>
      </c>
      <c r="G11" s="1218" t="s">
        <v>1524</v>
      </c>
      <c r="H11" s="149">
        <v>29175</v>
      </c>
      <c r="I11" s="149">
        <v>37236</v>
      </c>
    </row>
    <row r="12" spans="4:9" ht="15" customHeight="1">
      <c r="D12" s="174" t="s">
        <v>140</v>
      </c>
      <c r="E12" s="1195">
        <v>2793509</v>
      </c>
      <c r="F12" s="149">
        <v>2277481</v>
      </c>
      <c r="G12" s="1218" t="s">
        <v>909</v>
      </c>
      <c r="H12" s="149">
        <v>2793509</v>
      </c>
      <c r="I12" s="149">
        <v>2277481</v>
      </c>
    </row>
    <row r="13" spans="4:9" ht="15" customHeight="1">
      <c r="D13" s="174" t="s">
        <v>1523</v>
      </c>
      <c r="E13" s="1195">
        <v>27885</v>
      </c>
      <c r="F13" s="149">
        <v>30388</v>
      </c>
      <c r="G13" s="1218" t="s">
        <v>1525</v>
      </c>
      <c r="H13" s="149">
        <v>27885</v>
      </c>
      <c r="I13" s="149">
        <v>30388</v>
      </c>
    </row>
    <row r="14" spans="4:9" ht="15" customHeight="1">
      <c r="D14" s="133" t="s">
        <v>5</v>
      </c>
      <c r="E14" s="1195">
        <v>1078992</v>
      </c>
      <c r="F14" s="149">
        <v>749578</v>
      </c>
      <c r="G14" s="1219" t="s">
        <v>6</v>
      </c>
      <c r="H14" s="149">
        <v>1078992</v>
      </c>
      <c r="I14" s="149">
        <v>749578</v>
      </c>
    </row>
    <row r="15" spans="4:9" ht="15" customHeight="1" thickBot="1">
      <c r="D15" s="1215" t="s">
        <v>146</v>
      </c>
      <c r="E15" s="1216">
        <v>3935416</v>
      </c>
      <c r="F15" s="1217">
        <v>3101452</v>
      </c>
      <c r="G15" s="1220" t="s">
        <v>1526</v>
      </c>
      <c r="H15" s="1217">
        <v>3935416</v>
      </c>
      <c r="I15" s="1217">
        <v>3101452</v>
      </c>
    </row>
    <row r="16" spans="4:9" ht="15" customHeight="1"/>
    <row r="17" ht="15" customHeight="1"/>
    <row r="18" ht="15" customHeight="1"/>
    <row r="19" ht="15" customHeight="1"/>
    <row r="20" ht="15" customHeight="1"/>
    <row r="21" ht="15" customHeight="1"/>
    <row r="22" ht="15" customHeight="1"/>
    <row r="23" ht="15" customHeight="1"/>
  </sheetData>
  <hyperlinks>
    <hyperlink ref="D7" location="'CFS FY''25 notes &gt;&gt;&gt;'!A1" display="&lt;&lt;&lt; Back to the Agenda" xr:uid="{E724C3CF-92B1-45ED-B51B-C5A74AB59A36}"/>
  </hyperlinks>
  <pageMargins left="0.7" right="0.7" top="0.75" bottom="0.75" header="0.3" footer="0.3"/>
  <pageSetup paperSize="9" scale="45" orientation="portrait" r:id="rId1"/>
  <drawing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60A042-713B-4BB9-9B21-0AD426099F0D}">
  <sheetPr codeName="Sheet64">
    <tabColor theme="6"/>
  </sheetPr>
  <dimension ref="D1:S43"/>
  <sheetViews>
    <sheetView showGridLines="0" zoomScale="70" zoomScaleNormal="70" workbookViewId="0">
      <pane ySplit="9" topLeftCell="A10" activePane="bottomLeft" state="frozen"/>
      <selection pane="bottomLeft" activeCell="D7" sqref="D1:D7"/>
    </sheetView>
  </sheetViews>
  <sheetFormatPr defaultColWidth="8.5546875" defaultRowHeight="12"/>
  <cols>
    <col min="1" max="3" width="4.5546875" style="2" customWidth="1"/>
    <col min="4" max="4" width="49" style="2" bestFit="1" customWidth="1"/>
    <col min="5" max="10" width="25.5546875" style="55" customWidth="1"/>
    <col min="11" max="11" width="25.5546875" style="799" customWidth="1"/>
    <col min="12" max="12" width="59.44140625" style="2" customWidth="1"/>
    <col min="13" max="19" width="25.5546875" style="2" customWidth="1"/>
    <col min="20" max="16384" width="8.5546875" style="2"/>
  </cols>
  <sheetData>
    <row r="1" spans="4:19" ht="13.2">
      <c r="D1" s="11"/>
    </row>
    <row r="2" spans="4:19" ht="13.2">
      <c r="D2" s="658"/>
    </row>
    <row r="3" spans="4:19" ht="13.2">
      <c r="D3" s="658"/>
    </row>
    <row r="4" spans="4:19" ht="13.2">
      <c r="D4" s="658"/>
    </row>
    <row r="5" spans="4:19" ht="13.2">
      <c r="D5" s="658"/>
    </row>
    <row r="6" spans="4:19" ht="13.2">
      <c r="D6" s="658"/>
    </row>
    <row r="7" spans="4:19" ht="13.2">
      <c r="D7" s="659" t="s">
        <v>1989</v>
      </c>
    </row>
    <row r="8" spans="4:19" ht="12" customHeight="1">
      <c r="D8" s="27" t="s">
        <v>1779</v>
      </c>
      <c r="E8" s="1456">
        <v>46022</v>
      </c>
      <c r="F8" s="1457"/>
      <c r="G8" s="1457"/>
      <c r="H8" s="1457"/>
      <c r="I8" s="1457"/>
      <c r="J8" s="1457"/>
      <c r="K8" s="1462"/>
      <c r="L8" s="27" t="s">
        <v>1926</v>
      </c>
      <c r="M8" s="1456">
        <v>46022</v>
      </c>
      <c r="N8" s="1457"/>
      <c r="O8" s="1457"/>
      <c r="P8" s="1457"/>
      <c r="Q8" s="1457"/>
      <c r="R8" s="1457"/>
      <c r="S8" s="1462"/>
    </row>
    <row r="9" spans="4:19">
      <c r="D9" s="511" t="s">
        <v>357</v>
      </c>
      <c r="E9" s="277" t="s">
        <v>1527</v>
      </c>
      <c r="F9" s="193" t="s">
        <v>1528</v>
      </c>
      <c r="G9" s="169" t="s">
        <v>1529</v>
      </c>
      <c r="H9" s="169" t="s">
        <v>1530</v>
      </c>
      <c r="I9" s="169" t="s">
        <v>1531</v>
      </c>
      <c r="J9" s="169" t="s">
        <v>1532</v>
      </c>
      <c r="K9" s="421" t="s">
        <v>410</v>
      </c>
      <c r="L9" s="511" t="s">
        <v>360</v>
      </c>
      <c r="M9" s="277" t="s">
        <v>1536</v>
      </c>
      <c r="N9" s="193" t="s">
        <v>1537</v>
      </c>
      <c r="O9" s="169" t="s">
        <v>1538</v>
      </c>
      <c r="P9" s="169" t="s">
        <v>1539</v>
      </c>
      <c r="Q9" s="169" t="s">
        <v>1540</v>
      </c>
      <c r="R9" s="169" t="s">
        <v>1541</v>
      </c>
      <c r="S9" s="59" t="s">
        <v>421</v>
      </c>
    </row>
    <row r="10" spans="4:19" ht="15" customHeight="1">
      <c r="D10" s="174" t="s">
        <v>1533</v>
      </c>
      <c r="E10" s="233">
        <v>2710796</v>
      </c>
      <c r="F10" s="233">
        <v>48878</v>
      </c>
      <c r="G10" s="233">
        <v>12732</v>
      </c>
      <c r="H10" s="233">
        <v>7713</v>
      </c>
      <c r="I10" s="233">
        <v>10740</v>
      </c>
      <c r="J10" s="233">
        <v>78243</v>
      </c>
      <c r="K10" s="802">
        <v>2869102</v>
      </c>
      <c r="L10" s="174" t="s">
        <v>1542</v>
      </c>
      <c r="M10" s="233">
        <v>2710796</v>
      </c>
      <c r="N10" s="233">
        <v>48878</v>
      </c>
      <c r="O10" s="233">
        <v>12732</v>
      </c>
      <c r="P10" s="233">
        <v>7713</v>
      </c>
      <c r="Q10" s="233">
        <v>10740</v>
      </c>
      <c r="R10" s="233">
        <v>78243</v>
      </c>
      <c r="S10" s="286">
        <v>2869102</v>
      </c>
    </row>
    <row r="11" spans="4:19" ht="15" customHeight="1">
      <c r="D11" s="174" t="s">
        <v>905</v>
      </c>
      <c r="E11" s="233">
        <v>-1008</v>
      </c>
      <c r="F11" s="233">
        <v>-1149</v>
      </c>
      <c r="G11" s="233">
        <v>-1466</v>
      </c>
      <c r="H11" s="233">
        <v>-2642</v>
      </c>
      <c r="I11" s="233">
        <v>-4119</v>
      </c>
      <c r="J11" s="233">
        <v>-65209</v>
      </c>
      <c r="K11" s="802">
        <v>-75593</v>
      </c>
      <c r="L11" s="174" t="s">
        <v>1543</v>
      </c>
      <c r="M11" s="233">
        <v>-1008</v>
      </c>
      <c r="N11" s="233">
        <v>-1149</v>
      </c>
      <c r="O11" s="233">
        <v>-1466</v>
      </c>
      <c r="P11" s="233">
        <v>-2642</v>
      </c>
      <c r="Q11" s="233">
        <v>-4119</v>
      </c>
      <c r="R11" s="233">
        <v>-65209</v>
      </c>
      <c r="S11" s="286">
        <v>-75593</v>
      </c>
    </row>
    <row r="12" spans="4:19" ht="15" customHeight="1">
      <c r="D12" s="1224" t="s">
        <v>1534</v>
      </c>
      <c r="E12" s="1225">
        <v>2709788</v>
      </c>
      <c r="F12" s="1225">
        <v>47729</v>
      </c>
      <c r="G12" s="1225">
        <v>11266</v>
      </c>
      <c r="H12" s="1225">
        <v>5071</v>
      </c>
      <c r="I12" s="1225">
        <v>6621</v>
      </c>
      <c r="J12" s="1225">
        <v>13034</v>
      </c>
      <c r="K12" s="1226">
        <v>2793509</v>
      </c>
      <c r="L12" s="1224" t="s">
        <v>1544</v>
      </c>
      <c r="M12" s="1225">
        <v>2709788</v>
      </c>
      <c r="N12" s="1225">
        <v>47729</v>
      </c>
      <c r="O12" s="1225">
        <v>11266</v>
      </c>
      <c r="P12" s="1225">
        <v>5071</v>
      </c>
      <c r="Q12" s="1225">
        <v>6621</v>
      </c>
      <c r="R12" s="1225">
        <v>13034</v>
      </c>
      <c r="S12" s="1225">
        <v>2793509</v>
      </c>
    </row>
    <row r="13" spans="4:19" ht="15" customHeight="1" thickBot="1">
      <c r="D13" s="1227" t="s">
        <v>1535</v>
      </c>
      <c r="E13" s="1228">
        <v>3.7184649822413784E-4</v>
      </c>
      <c r="F13" s="1228">
        <v>2.3507508490527435E-2</v>
      </c>
      <c r="G13" s="1228">
        <v>0.11514294690543513</v>
      </c>
      <c r="H13" s="1228">
        <v>0.34253857124335535</v>
      </c>
      <c r="I13" s="1228">
        <v>0.3835195530726257</v>
      </c>
      <c r="J13" s="1228">
        <v>0.83341640785757187</v>
      </c>
      <c r="K13" s="1229">
        <v>2.6347268239330635E-2</v>
      </c>
      <c r="L13" s="1227" t="s">
        <v>1545</v>
      </c>
      <c r="M13" s="1228">
        <v>3.7184649822413784E-4</v>
      </c>
      <c r="N13" s="1228">
        <v>2.3507508490527435E-2</v>
      </c>
      <c r="O13" s="1228">
        <v>0.11514294690543513</v>
      </c>
      <c r="P13" s="1228">
        <v>0.34253857124335535</v>
      </c>
      <c r="Q13" s="1228">
        <v>0.3835195530726257</v>
      </c>
      <c r="R13" s="1228">
        <v>0.83341640785757187</v>
      </c>
      <c r="S13" s="1228">
        <v>2.6347268239330635E-2</v>
      </c>
    </row>
    <row r="14" spans="4:19" ht="15" customHeight="1">
      <c r="M14" s="55"/>
      <c r="N14" s="55"/>
      <c r="O14" s="55"/>
      <c r="P14" s="55"/>
      <c r="Q14" s="55"/>
      <c r="R14" s="55"/>
      <c r="S14" s="55"/>
    </row>
    <row r="15" spans="4:19" ht="15" customHeight="1">
      <c r="M15" s="55"/>
      <c r="N15" s="55"/>
      <c r="O15" s="55"/>
      <c r="P15" s="55"/>
      <c r="Q15" s="55"/>
      <c r="R15" s="55"/>
      <c r="S15" s="55"/>
    </row>
    <row r="16" spans="4:19" ht="15" customHeight="1">
      <c r="D16" s="592" t="s">
        <v>1779</v>
      </c>
      <c r="E16" s="1456">
        <v>45657</v>
      </c>
      <c r="F16" s="1457"/>
      <c r="G16" s="1457"/>
      <c r="H16" s="1457"/>
      <c r="I16" s="1457"/>
      <c r="J16" s="1457"/>
      <c r="K16" s="1462"/>
      <c r="L16" s="592" t="s">
        <v>1926</v>
      </c>
      <c r="M16" s="1456">
        <v>46022</v>
      </c>
      <c r="N16" s="1457"/>
      <c r="O16" s="1457"/>
      <c r="P16" s="1457"/>
      <c r="Q16" s="1457"/>
      <c r="R16" s="1457"/>
      <c r="S16" s="1462"/>
    </row>
    <row r="17" spans="4:19" ht="15" customHeight="1">
      <c r="D17" s="1230" t="s">
        <v>357</v>
      </c>
      <c r="E17" s="1214" t="s">
        <v>1527</v>
      </c>
      <c r="F17" s="1148" t="s">
        <v>1528</v>
      </c>
      <c r="G17" s="1051" t="s">
        <v>1529</v>
      </c>
      <c r="H17" s="1051" t="s">
        <v>1530</v>
      </c>
      <c r="I17" s="1051" t="s">
        <v>1531</v>
      </c>
      <c r="J17" s="1051" t="s">
        <v>1532</v>
      </c>
      <c r="K17" s="688" t="s">
        <v>410</v>
      </c>
      <c r="L17" s="1230" t="s">
        <v>360</v>
      </c>
      <c r="M17" s="1214" t="s">
        <v>1536</v>
      </c>
      <c r="N17" s="1148" t="s">
        <v>1537</v>
      </c>
      <c r="O17" s="1051" t="s">
        <v>1538</v>
      </c>
      <c r="P17" s="1051" t="s">
        <v>1539</v>
      </c>
      <c r="Q17" s="1051" t="s">
        <v>1540</v>
      </c>
      <c r="R17" s="1051" t="s">
        <v>1541</v>
      </c>
      <c r="S17" s="825" t="s">
        <v>421</v>
      </c>
    </row>
    <row r="18" spans="4:19" ht="15" customHeight="1">
      <c r="D18" s="174" t="s">
        <v>1533</v>
      </c>
      <c r="E18" s="233">
        <v>2197018</v>
      </c>
      <c r="F18" s="233">
        <v>55454</v>
      </c>
      <c r="G18" s="233">
        <v>9192</v>
      </c>
      <c r="H18" s="233">
        <v>5554</v>
      </c>
      <c r="I18" s="233">
        <v>10442</v>
      </c>
      <c r="J18" s="233">
        <v>78931</v>
      </c>
      <c r="K18" s="802">
        <v>2356591</v>
      </c>
      <c r="L18" s="174" t="s">
        <v>1543</v>
      </c>
      <c r="M18" s="233">
        <v>2197018</v>
      </c>
      <c r="N18" s="233">
        <v>55454</v>
      </c>
      <c r="O18" s="233">
        <v>9192</v>
      </c>
      <c r="P18" s="233">
        <v>5554</v>
      </c>
      <c r="Q18" s="233">
        <v>10442</v>
      </c>
      <c r="R18" s="233">
        <v>78931</v>
      </c>
      <c r="S18" s="286">
        <v>2356591</v>
      </c>
    </row>
    <row r="19" spans="4:19" ht="15" customHeight="1">
      <c r="D19" s="174" t="s">
        <v>905</v>
      </c>
      <c r="E19" s="233">
        <v>-2443</v>
      </c>
      <c r="F19" s="233">
        <v>-788</v>
      </c>
      <c r="G19" s="233">
        <v>-1300</v>
      </c>
      <c r="H19" s="233">
        <v>-1813</v>
      </c>
      <c r="I19" s="233">
        <v>-3049</v>
      </c>
      <c r="J19" s="233">
        <v>-69717</v>
      </c>
      <c r="K19" s="802">
        <v>-79110</v>
      </c>
      <c r="L19" s="174" t="s">
        <v>1544</v>
      </c>
      <c r="M19" s="233">
        <v>-2443</v>
      </c>
      <c r="N19" s="233">
        <v>-788</v>
      </c>
      <c r="O19" s="233">
        <v>-1300</v>
      </c>
      <c r="P19" s="233">
        <v>-1813</v>
      </c>
      <c r="Q19" s="233">
        <v>-3049</v>
      </c>
      <c r="R19" s="233">
        <v>-69717</v>
      </c>
      <c r="S19" s="286">
        <v>-79110</v>
      </c>
    </row>
    <row r="20" spans="4:19" ht="15" customHeight="1">
      <c r="D20" s="1224" t="s">
        <v>1534</v>
      </c>
      <c r="E20" s="1225">
        <v>2194575</v>
      </c>
      <c r="F20" s="1225">
        <v>54666</v>
      </c>
      <c r="G20" s="1225">
        <v>7892</v>
      </c>
      <c r="H20" s="1225">
        <v>3741</v>
      </c>
      <c r="I20" s="1225">
        <v>7393</v>
      </c>
      <c r="J20" s="1225">
        <v>9214</v>
      </c>
      <c r="K20" s="1226">
        <v>2277481</v>
      </c>
      <c r="L20" s="1224" t="s">
        <v>1544</v>
      </c>
      <c r="M20" s="1225">
        <v>2194575</v>
      </c>
      <c r="N20" s="1225">
        <v>54666</v>
      </c>
      <c r="O20" s="1225">
        <v>7892</v>
      </c>
      <c r="P20" s="1225">
        <v>3741</v>
      </c>
      <c r="Q20" s="1225">
        <v>7393</v>
      </c>
      <c r="R20" s="1225">
        <v>9214</v>
      </c>
      <c r="S20" s="1225">
        <v>2277481</v>
      </c>
    </row>
    <row r="21" spans="4:19" ht="15" customHeight="1" thickBot="1">
      <c r="D21" s="1227" t="s">
        <v>1535</v>
      </c>
      <c r="E21" s="1228">
        <v>1.1119617590752556E-3</v>
      </c>
      <c r="F21" s="1228">
        <v>1.4209975835827893E-2</v>
      </c>
      <c r="G21" s="1228">
        <v>0.14142732811140121</v>
      </c>
      <c r="H21" s="1228">
        <v>0.32643140079222183</v>
      </c>
      <c r="I21" s="1228">
        <v>0.29199387090595669</v>
      </c>
      <c r="J21" s="1228">
        <v>0.88326513030368292</v>
      </c>
      <c r="K21" s="1229">
        <v>3.3569677555417975E-2</v>
      </c>
      <c r="L21" s="1227" t="s">
        <v>1545</v>
      </c>
      <c r="M21" s="1228">
        <v>1.1119617590752556E-3</v>
      </c>
      <c r="N21" s="1228">
        <v>1.4209975835827893E-2</v>
      </c>
      <c r="O21" s="1228">
        <v>0.14142732811140121</v>
      </c>
      <c r="P21" s="1228">
        <v>0.32643140079222183</v>
      </c>
      <c r="Q21" s="1228">
        <v>0.29199387090595669</v>
      </c>
      <c r="R21" s="1228">
        <v>0.88326513030368292</v>
      </c>
      <c r="S21" s="1228">
        <v>3.3569677555417975E-2</v>
      </c>
    </row>
    <row r="22" spans="4:19" ht="15" customHeight="1"/>
    <row r="23" spans="4:19" ht="15" customHeight="1"/>
    <row r="24" spans="4:19" ht="15" customHeight="1"/>
    <row r="25" spans="4:19" ht="15" customHeight="1"/>
    <row r="26" spans="4:19" ht="15" customHeight="1"/>
    <row r="27" spans="4:19" ht="15" customHeight="1"/>
    <row r="28" spans="4:19" ht="15" customHeight="1"/>
    <row r="29" spans="4:19" ht="15" customHeight="1"/>
    <row r="30" spans="4:19" ht="15" customHeight="1"/>
    <row r="31" spans="4:19" ht="15" customHeight="1"/>
    <row r="32" spans="4:19"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sheetData>
  <mergeCells count="4">
    <mergeCell ref="E8:K8"/>
    <mergeCell ref="M8:S8"/>
    <mergeCell ref="E16:K16"/>
    <mergeCell ref="M16:S16"/>
  </mergeCells>
  <hyperlinks>
    <hyperlink ref="D7" location="'CFS FY''25 notes &gt;&gt;&gt;'!A1" display="&lt;&lt;&lt; Back to the Agenda" xr:uid="{473A81A3-2E42-469A-A9C5-9709B72F0283}"/>
  </hyperlinks>
  <pageMargins left="0.7" right="0.7" top="0.75" bottom="0.75" header="0.3" footer="0.3"/>
  <pageSetup paperSize="9" scale="45" orientation="portrait" r:id="rId1"/>
  <drawing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4F2730-A87C-43D5-96A9-E8A3B6CAD1CA}">
  <sheetPr codeName="Sheet65">
    <tabColor theme="6"/>
  </sheetPr>
  <dimension ref="D1:T41"/>
  <sheetViews>
    <sheetView showGridLines="0" zoomScale="55" zoomScaleNormal="55" workbookViewId="0">
      <pane ySplit="9" topLeftCell="A10" activePane="bottomLeft" state="frozen"/>
      <selection pane="bottomLeft" activeCell="D7" sqref="D7"/>
    </sheetView>
  </sheetViews>
  <sheetFormatPr defaultColWidth="8.5546875" defaultRowHeight="12"/>
  <cols>
    <col min="1" max="3" width="4.5546875" style="2" customWidth="1"/>
    <col min="4" max="4" width="51.77734375" style="2" bestFit="1" customWidth="1"/>
    <col min="5" max="5" width="10.77734375" style="55" bestFit="1" customWidth="1"/>
    <col min="6" max="6" width="13.44140625" style="55" bestFit="1" customWidth="1"/>
    <col min="7" max="7" width="11.21875" style="55" bestFit="1" customWidth="1"/>
    <col min="8" max="8" width="10.77734375" style="55" bestFit="1" customWidth="1"/>
    <col min="9" max="9" width="11.21875" style="55" bestFit="1" customWidth="1"/>
    <col min="10" max="10" width="18.21875" style="55" bestFit="1" customWidth="1"/>
    <col min="11" max="11" width="20.5546875" style="799" bestFit="1" customWidth="1"/>
    <col min="12" max="12" width="62.77734375" style="2" customWidth="1"/>
    <col min="13" max="13" width="10.5546875" style="2" bestFit="1" customWidth="1"/>
    <col min="14" max="15" width="12.77734375" style="2" bestFit="1" customWidth="1"/>
    <col min="16" max="16" width="10.77734375" style="2" bestFit="1" customWidth="1"/>
    <col min="17" max="17" width="12.21875" style="2" bestFit="1" customWidth="1"/>
    <col min="18" max="18" width="24.44140625" style="2" bestFit="1" customWidth="1"/>
    <col min="19" max="19" width="24.21875" style="2" bestFit="1" customWidth="1"/>
    <col min="20" max="16384" width="8.5546875" style="2"/>
  </cols>
  <sheetData>
    <row r="1" spans="4:19" ht="13.2">
      <c r="D1" s="11"/>
    </row>
    <row r="2" spans="4:19" ht="13.2">
      <c r="D2" s="658"/>
    </row>
    <row r="3" spans="4:19" ht="13.2">
      <c r="D3" s="658"/>
    </row>
    <row r="4" spans="4:19" ht="13.2">
      <c r="D4" s="658"/>
    </row>
    <row r="5" spans="4:19" ht="13.2">
      <c r="D5" s="658"/>
    </row>
    <row r="6" spans="4:19" ht="13.2">
      <c r="D6" s="658"/>
    </row>
    <row r="7" spans="4:19" ht="13.2">
      <c r="D7" s="659" t="s">
        <v>1989</v>
      </c>
    </row>
    <row r="8" spans="4:19">
      <c r="D8" s="27" t="s">
        <v>1779</v>
      </c>
      <c r="E8" s="1456">
        <v>46022</v>
      </c>
      <c r="F8" s="1457"/>
      <c r="G8" s="1457"/>
      <c r="H8" s="1457"/>
      <c r="I8" s="1457"/>
      <c r="J8" s="1457"/>
      <c r="K8" s="1462"/>
      <c r="L8" s="27" t="s">
        <v>1926</v>
      </c>
      <c r="M8" s="1456">
        <v>46022</v>
      </c>
      <c r="N8" s="1457"/>
      <c r="O8" s="1457"/>
      <c r="P8" s="1457"/>
      <c r="Q8" s="1457"/>
      <c r="R8" s="1457"/>
      <c r="S8" s="1462"/>
    </row>
    <row r="9" spans="4:19" ht="45" customHeight="1">
      <c r="D9" s="511" t="s">
        <v>357</v>
      </c>
      <c r="E9" s="193" t="s">
        <v>1546</v>
      </c>
      <c r="F9" s="169" t="s">
        <v>1409</v>
      </c>
      <c r="G9" s="169" t="s">
        <v>1410</v>
      </c>
      <c r="H9" s="169" t="s">
        <v>1411</v>
      </c>
      <c r="I9" s="169" t="s">
        <v>1412</v>
      </c>
      <c r="J9" s="169" t="s">
        <v>1547</v>
      </c>
      <c r="K9" s="421" t="s">
        <v>1548</v>
      </c>
      <c r="L9" s="511" t="s">
        <v>360</v>
      </c>
      <c r="M9" s="193" t="s">
        <v>1552</v>
      </c>
      <c r="N9" s="169" t="s">
        <v>1414</v>
      </c>
      <c r="O9" s="169" t="s">
        <v>1415</v>
      </c>
      <c r="P9" s="169" t="s">
        <v>1416</v>
      </c>
      <c r="Q9" s="169" t="s">
        <v>1417</v>
      </c>
      <c r="R9" s="169" t="s">
        <v>1553</v>
      </c>
      <c r="S9" s="59" t="s">
        <v>1554</v>
      </c>
    </row>
    <row r="10" spans="4:19" ht="15" customHeight="1">
      <c r="D10" s="1231" t="s">
        <v>148</v>
      </c>
      <c r="E10" s="1232">
        <v>0</v>
      </c>
      <c r="F10" s="1232">
        <v>-288520</v>
      </c>
      <c r="G10" s="1232">
        <v>-252758</v>
      </c>
      <c r="H10" s="1232">
        <v>-2933766</v>
      </c>
      <c r="I10" s="1232">
        <v>-1244390</v>
      </c>
      <c r="J10" s="1232">
        <v>-4719434</v>
      </c>
      <c r="K10" s="1233">
        <v>-4147670</v>
      </c>
      <c r="L10" s="1231" t="s">
        <v>1521</v>
      </c>
      <c r="M10" s="1232">
        <v>0</v>
      </c>
      <c r="N10" s="1232">
        <v>-288520</v>
      </c>
      <c r="O10" s="1232">
        <v>-252758</v>
      </c>
      <c r="P10" s="1232">
        <v>-2933766</v>
      </c>
      <c r="Q10" s="1232">
        <v>-1244390</v>
      </c>
      <c r="R10" s="1232">
        <v>-4719434</v>
      </c>
      <c r="S10" s="1232">
        <v>-4147670</v>
      </c>
    </row>
    <row r="11" spans="4:19" ht="15" customHeight="1">
      <c r="D11" s="309" t="s">
        <v>479</v>
      </c>
      <c r="E11" s="287">
        <v>0</v>
      </c>
      <c r="F11" s="287">
        <v>-256597</v>
      </c>
      <c r="G11" s="287">
        <v>-220439</v>
      </c>
      <c r="H11" s="287">
        <v>-1723179</v>
      </c>
      <c r="I11" s="287">
        <v>-1244390</v>
      </c>
      <c r="J11" s="287">
        <v>-3444605</v>
      </c>
      <c r="K11" s="805">
        <v>-3133142</v>
      </c>
      <c r="L11" s="309" t="s">
        <v>1126</v>
      </c>
      <c r="M11" s="287">
        <v>0</v>
      </c>
      <c r="N11" s="287">
        <v>-256597</v>
      </c>
      <c r="O11" s="287">
        <v>-220439</v>
      </c>
      <c r="P11" s="287">
        <v>-1723179</v>
      </c>
      <c r="Q11" s="287">
        <v>-1244390</v>
      </c>
      <c r="R11" s="287">
        <v>-3444605</v>
      </c>
      <c r="S11" s="287">
        <v>-3133142</v>
      </c>
    </row>
    <row r="12" spans="4:19" ht="15" customHeight="1">
      <c r="D12" s="310" t="s">
        <v>478</v>
      </c>
      <c r="E12" s="288">
        <v>0</v>
      </c>
      <c r="F12" s="288">
        <v>-28613</v>
      </c>
      <c r="G12" s="288">
        <v>-29403</v>
      </c>
      <c r="H12" s="288">
        <v>-1201555</v>
      </c>
      <c r="I12" s="288">
        <v>0</v>
      </c>
      <c r="J12" s="288">
        <v>-1259571</v>
      </c>
      <c r="K12" s="806">
        <v>-1000948</v>
      </c>
      <c r="L12" s="310" t="s">
        <v>499</v>
      </c>
      <c r="M12" s="288"/>
      <c r="N12" s="288">
        <v>-28613</v>
      </c>
      <c r="O12" s="288">
        <v>-29403</v>
      </c>
      <c r="P12" s="288">
        <v>-1201555</v>
      </c>
      <c r="Q12" s="288">
        <v>0</v>
      </c>
      <c r="R12" s="288">
        <v>-1259571</v>
      </c>
      <c r="S12" s="288">
        <v>-1000948</v>
      </c>
    </row>
    <row r="13" spans="4:19" ht="15" customHeight="1">
      <c r="D13" s="311" t="s">
        <v>477</v>
      </c>
      <c r="E13" s="289">
        <v>0</v>
      </c>
      <c r="F13" s="289">
        <v>-3310</v>
      </c>
      <c r="G13" s="289">
        <v>-2916</v>
      </c>
      <c r="H13" s="289">
        <v>-9032</v>
      </c>
      <c r="I13" s="289">
        <v>0</v>
      </c>
      <c r="J13" s="289">
        <v>-15258</v>
      </c>
      <c r="K13" s="807">
        <v>-13580</v>
      </c>
      <c r="L13" s="311" t="s">
        <v>491</v>
      </c>
      <c r="M13" s="289">
        <v>0</v>
      </c>
      <c r="N13" s="289">
        <v>-3310</v>
      </c>
      <c r="O13" s="289">
        <v>-2916</v>
      </c>
      <c r="P13" s="289">
        <v>-9032</v>
      </c>
      <c r="Q13" s="289">
        <v>0</v>
      </c>
      <c r="R13" s="289">
        <v>-15258</v>
      </c>
      <c r="S13" s="289">
        <v>-13580</v>
      </c>
    </row>
    <row r="14" spans="4:19" ht="15" customHeight="1">
      <c r="D14" s="312" t="s">
        <v>150</v>
      </c>
      <c r="E14" s="290">
        <v>0</v>
      </c>
      <c r="F14" s="290">
        <v>-691728</v>
      </c>
      <c r="G14" s="290">
        <v>-584366</v>
      </c>
      <c r="H14" s="290">
        <v>-3600891</v>
      </c>
      <c r="I14" s="290">
        <v>-1817427</v>
      </c>
      <c r="J14" s="290">
        <v>-6694412</v>
      </c>
      <c r="K14" s="808">
        <v>-5301400</v>
      </c>
      <c r="L14" s="312" t="s">
        <v>1555</v>
      </c>
      <c r="M14" s="290">
        <v>0</v>
      </c>
      <c r="N14" s="290">
        <v>-691728</v>
      </c>
      <c r="O14" s="290">
        <v>-584366</v>
      </c>
      <c r="P14" s="290">
        <v>-3600891</v>
      </c>
      <c r="Q14" s="290">
        <v>-1817427</v>
      </c>
      <c r="R14" s="290">
        <v>-6694412</v>
      </c>
      <c r="S14" s="290">
        <v>-5301400</v>
      </c>
    </row>
    <row r="15" spans="4:19" ht="15" customHeight="1">
      <c r="D15" s="313" t="s">
        <v>151</v>
      </c>
      <c r="E15" s="291">
        <v>0</v>
      </c>
      <c r="F15" s="291">
        <v>-29659</v>
      </c>
      <c r="G15" s="291">
        <v>0</v>
      </c>
      <c r="H15" s="291">
        <v>-40054</v>
      </c>
      <c r="I15" s="291">
        <v>-294240</v>
      </c>
      <c r="J15" s="291">
        <v>-363953</v>
      </c>
      <c r="K15" s="809">
        <v>-141642</v>
      </c>
      <c r="L15" s="313" t="s">
        <v>1556</v>
      </c>
      <c r="M15" s="291">
        <v>0</v>
      </c>
      <c r="N15" s="291">
        <v>-29659</v>
      </c>
      <c r="O15" s="291">
        <v>0</v>
      </c>
      <c r="P15" s="291">
        <v>-40054</v>
      </c>
      <c r="Q15" s="291">
        <v>-294240</v>
      </c>
      <c r="R15" s="291">
        <v>-363953</v>
      </c>
      <c r="S15" s="291">
        <v>-141642</v>
      </c>
    </row>
    <row r="16" spans="4:19" ht="15" customHeight="1">
      <c r="D16" s="314" t="s">
        <v>161</v>
      </c>
      <c r="E16" s="291">
        <v>0</v>
      </c>
      <c r="F16" s="291">
        <v>-6588489</v>
      </c>
      <c r="G16" s="291">
        <v>-27919</v>
      </c>
      <c r="H16" s="291">
        <v>-172003</v>
      </c>
      <c r="I16" s="291">
        <v>-120335</v>
      </c>
      <c r="J16" s="291">
        <v>-6908746</v>
      </c>
      <c r="K16" s="809">
        <v>-6760106</v>
      </c>
      <c r="L16" s="314" t="s">
        <v>162</v>
      </c>
      <c r="M16" s="291">
        <v>0</v>
      </c>
      <c r="N16" s="291">
        <v>-6588489</v>
      </c>
      <c r="O16" s="291">
        <v>-27919</v>
      </c>
      <c r="P16" s="291">
        <v>-172003</v>
      </c>
      <c r="Q16" s="291">
        <v>-120335</v>
      </c>
      <c r="R16" s="291">
        <v>-6908746</v>
      </c>
      <c r="S16" s="291">
        <v>-6760106</v>
      </c>
    </row>
    <row r="17" spans="4:20" ht="15" customHeight="1">
      <c r="D17" s="315" t="s">
        <v>1010</v>
      </c>
      <c r="E17" s="287">
        <v>0</v>
      </c>
      <c r="F17" s="287">
        <v>-2641147</v>
      </c>
      <c r="G17" s="287">
        <v>-297</v>
      </c>
      <c r="H17" s="287">
        <v>0</v>
      </c>
      <c r="I17" s="287">
        <v>0</v>
      </c>
      <c r="J17" s="287">
        <v>-2641444</v>
      </c>
      <c r="K17" s="805">
        <v>-2641444</v>
      </c>
      <c r="L17" s="315" t="s">
        <v>1021</v>
      </c>
      <c r="M17" s="287">
        <v>0</v>
      </c>
      <c r="N17" s="287">
        <v>-2641147</v>
      </c>
      <c r="O17" s="287">
        <v>-297</v>
      </c>
      <c r="P17" s="287">
        <v>0</v>
      </c>
      <c r="Q17" s="287">
        <v>0</v>
      </c>
      <c r="R17" s="287">
        <v>-2641444</v>
      </c>
      <c r="S17" s="287">
        <v>-2641444</v>
      </c>
    </row>
    <row r="18" spans="4:20" ht="15" customHeight="1">
      <c r="D18" s="316" t="s">
        <v>1352</v>
      </c>
      <c r="E18" s="288">
        <v>0</v>
      </c>
      <c r="F18" s="288">
        <v>-3322029</v>
      </c>
      <c r="G18" s="288">
        <v>0</v>
      </c>
      <c r="H18" s="288">
        <v>0</v>
      </c>
      <c r="I18" s="288">
        <v>0</v>
      </c>
      <c r="J18" s="288">
        <v>-3322029</v>
      </c>
      <c r="K18" s="806">
        <v>-3322029</v>
      </c>
      <c r="L18" s="316" t="s">
        <v>1370</v>
      </c>
      <c r="M18" s="288">
        <v>0</v>
      </c>
      <c r="N18" s="288">
        <v>-3322029</v>
      </c>
      <c r="O18" s="288">
        <v>0</v>
      </c>
      <c r="P18" s="288">
        <v>0</v>
      </c>
      <c r="Q18" s="288">
        <v>0</v>
      </c>
      <c r="R18" s="288">
        <v>-3322029</v>
      </c>
      <c r="S18" s="288">
        <v>-3322029</v>
      </c>
    </row>
    <row r="19" spans="4:20" ht="15" customHeight="1">
      <c r="D19" s="316" t="s">
        <v>1549</v>
      </c>
      <c r="E19" s="288">
        <v>0</v>
      </c>
      <c r="F19" s="288">
        <v>-15058</v>
      </c>
      <c r="G19" s="288">
        <v>-14310</v>
      </c>
      <c r="H19" s="288">
        <v>-115546</v>
      </c>
      <c r="I19" s="288">
        <v>-84742</v>
      </c>
      <c r="J19" s="288">
        <v>-229656</v>
      </c>
      <c r="K19" s="806">
        <v>-129465</v>
      </c>
      <c r="L19" s="316" t="s">
        <v>1557</v>
      </c>
      <c r="M19" s="288">
        <v>0</v>
      </c>
      <c r="N19" s="288">
        <v>-15058</v>
      </c>
      <c r="O19" s="288">
        <v>-14310</v>
      </c>
      <c r="P19" s="288">
        <v>-115546</v>
      </c>
      <c r="Q19" s="288">
        <v>-84742</v>
      </c>
      <c r="R19" s="288">
        <v>-229656</v>
      </c>
      <c r="S19" s="288">
        <v>-129465</v>
      </c>
    </row>
    <row r="20" spans="4:20" ht="15" customHeight="1">
      <c r="D20" s="317" t="s">
        <v>51</v>
      </c>
      <c r="E20" s="289">
        <v>0</v>
      </c>
      <c r="F20" s="289">
        <v>-610255</v>
      </c>
      <c r="G20" s="289">
        <v>-13312</v>
      </c>
      <c r="H20" s="289">
        <v>-56457</v>
      </c>
      <c r="I20" s="289">
        <v>-35593</v>
      </c>
      <c r="J20" s="289">
        <v>-715617</v>
      </c>
      <c r="K20" s="807">
        <v>-667168</v>
      </c>
      <c r="L20" s="317" t="s">
        <v>12</v>
      </c>
      <c r="M20" s="289">
        <v>0</v>
      </c>
      <c r="N20" s="289">
        <v>-610255</v>
      </c>
      <c r="O20" s="289">
        <v>-13312</v>
      </c>
      <c r="P20" s="289">
        <v>-56457</v>
      </c>
      <c r="Q20" s="289">
        <v>-35593</v>
      </c>
      <c r="R20" s="289">
        <v>-715617</v>
      </c>
      <c r="S20" s="289">
        <v>-667168</v>
      </c>
    </row>
    <row r="21" spans="4:20" ht="15" customHeight="1" thickBot="1">
      <c r="D21" s="542" t="s">
        <v>1551</v>
      </c>
      <c r="E21" s="304">
        <v>0</v>
      </c>
      <c r="F21" s="304">
        <v>-7598396</v>
      </c>
      <c r="G21" s="304">
        <v>-865043</v>
      </c>
      <c r="H21" s="304">
        <v>-6746714</v>
      </c>
      <c r="I21" s="304">
        <v>-3476392</v>
      </c>
      <c r="J21" s="304">
        <v>-18686545</v>
      </c>
      <c r="K21" s="810">
        <v>-16350818</v>
      </c>
      <c r="L21" s="542" t="s">
        <v>685</v>
      </c>
      <c r="M21" s="304">
        <v>0</v>
      </c>
      <c r="N21" s="304">
        <v>-7598396</v>
      </c>
      <c r="O21" s="304">
        <v>-865043</v>
      </c>
      <c r="P21" s="304">
        <v>-6746714</v>
      </c>
      <c r="Q21" s="304">
        <v>-3476392</v>
      </c>
      <c r="R21" s="304">
        <v>-18686545</v>
      </c>
      <c r="S21" s="304">
        <v>-16350818</v>
      </c>
    </row>
    <row r="22" spans="4:20" ht="15" customHeight="1">
      <c r="D22" s="318"/>
      <c r="E22" s="319"/>
      <c r="F22" s="319"/>
      <c r="G22" s="319"/>
      <c r="H22" s="319"/>
      <c r="I22" s="319"/>
      <c r="J22" s="319"/>
      <c r="K22" s="811"/>
      <c r="L22" s="803"/>
      <c r="M22" s="292"/>
      <c r="N22" s="323"/>
      <c r="O22" s="293"/>
      <c r="P22" s="293"/>
      <c r="Q22" s="293"/>
      <c r="R22" s="293"/>
      <c r="S22" s="293"/>
      <c r="T22" s="293"/>
    </row>
    <row r="23" spans="4:20" ht="15" customHeight="1">
      <c r="D23" s="320"/>
      <c r="E23" s="321"/>
      <c r="F23" s="322"/>
      <c r="G23" s="322"/>
      <c r="H23" s="322"/>
      <c r="I23" s="322"/>
      <c r="J23" s="322"/>
      <c r="K23" s="812"/>
      <c r="L23" s="804"/>
      <c r="M23" s="294"/>
      <c r="N23" s="295"/>
      <c r="O23" s="296"/>
      <c r="P23" s="296"/>
      <c r="Q23" s="296"/>
      <c r="R23" s="296"/>
      <c r="S23" s="296"/>
      <c r="T23" s="296"/>
    </row>
    <row r="24" spans="4:20" ht="15" customHeight="1">
      <c r="D24" s="320"/>
      <c r="E24" s="321"/>
      <c r="F24" s="322"/>
      <c r="G24" s="322"/>
      <c r="H24" s="322"/>
      <c r="I24" s="322"/>
      <c r="J24" s="322"/>
      <c r="K24" s="812"/>
      <c r="L24" s="804"/>
      <c r="M24" s="294"/>
      <c r="N24" s="295"/>
      <c r="O24" s="296"/>
      <c r="P24" s="296"/>
      <c r="Q24" s="296"/>
      <c r="R24" s="296"/>
      <c r="S24" s="296"/>
      <c r="T24" s="296"/>
    </row>
    <row r="25" spans="4:20" ht="15" customHeight="1">
      <c r="D25" s="592" t="s">
        <v>1779</v>
      </c>
      <c r="E25" s="1456">
        <v>45657</v>
      </c>
      <c r="F25" s="1457"/>
      <c r="G25" s="1457"/>
      <c r="H25" s="1457"/>
      <c r="I25" s="1457"/>
      <c r="J25" s="1457"/>
      <c r="K25" s="1462"/>
      <c r="L25" s="592" t="s">
        <v>1926</v>
      </c>
      <c r="M25" s="1456">
        <v>45657</v>
      </c>
      <c r="N25" s="1457"/>
      <c r="O25" s="1457"/>
      <c r="P25" s="1457"/>
      <c r="Q25" s="1457"/>
      <c r="R25" s="1457"/>
      <c r="S25" s="1462"/>
    </row>
    <row r="26" spans="4:20" ht="15" customHeight="1">
      <c r="D26" s="1230" t="s">
        <v>357</v>
      </c>
      <c r="E26" s="1148" t="s">
        <v>1546</v>
      </c>
      <c r="F26" s="1051" t="s">
        <v>1409</v>
      </c>
      <c r="G26" s="1051" t="s">
        <v>1410</v>
      </c>
      <c r="H26" s="1051" t="s">
        <v>1411</v>
      </c>
      <c r="I26" s="1051" t="s">
        <v>1412</v>
      </c>
      <c r="J26" s="1051" t="s">
        <v>1547</v>
      </c>
      <c r="K26" s="688" t="s">
        <v>1548</v>
      </c>
      <c r="L26" s="1230" t="s">
        <v>360</v>
      </c>
      <c r="M26" s="1148" t="s">
        <v>1552</v>
      </c>
      <c r="N26" s="1051" t="s">
        <v>1414</v>
      </c>
      <c r="O26" s="1051" t="s">
        <v>1415</v>
      </c>
      <c r="P26" s="1051" t="s">
        <v>1416</v>
      </c>
      <c r="Q26" s="1051" t="s">
        <v>1417</v>
      </c>
      <c r="R26" s="1051" t="s">
        <v>1553</v>
      </c>
      <c r="S26" s="825" t="s">
        <v>1554</v>
      </c>
    </row>
    <row r="27" spans="4:20" ht="15" customHeight="1">
      <c r="D27" s="1231" t="s">
        <v>148</v>
      </c>
      <c r="E27" s="1232">
        <v>0</v>
      </c>
      <c r="F27" s="1232">
        <v>-347941</v>
      </c>
      <c r="G27" s="1232">
        <v>-345989</v>
      </c>
      <c r="H27" s="1232">
        <v>-5366210</v>
      </c>
      <c r="I27" s="1232">
        <v>0</v>
      </c>
      <c r="J27" s="1232">
        <v>-6060140</v>
      </c>
      <c r="K27" s="1233">
        <v>-4548816</v>
      </c>
      <c r="L27" s="1231" t="s">
        <v>1521</v>
      </c>
      <c r="M27" s="1232">
        <v>0</v>
      </c>
      <c r="N27" s="1232">
        <v>-347941</v>
      </c>
      <c r="O27" s="1232">
        <v>-345989</v>
      </c>
      <c r="P27" s="1232">
        <v>-5366210</v>
      </c>
      <c r="Q27" s="1232">
        <v>0</v>
      </c>
      <c r="R27" s="1232">
        <v>-6060140</v>
      </c>
      <c r="S27" s="1232">
        <v>-4548816</v>
      </c>
    </row>
    <row r="28" spans="4:20" ht="15" customHeight="1">
      <c r="D28" s="309" t="s">
        <v>479</v>
      </c>
      <c r="E28" s="297">
        <v>0</v>
      </c>
      <c r="F28" s="287">
        <v>-330139</v>
      </c>
      <c r="G28" s="287">
        <v>-343199</v>
      </c>
      <c r="H28" s="287">
        <v>-5366861</v>
      </c>
      <c r="I28" s="287">
        <v>0</v>
      </c>
      <c r="J28" s="287">
        <v>-6040199</v>
      </c>
      <c r="K28" s="805">
        <v>-4531137</v>
      </c>
      <c r="L28" s="309" t="s">
        <v>1126</v>
      </c>
      <c r="M28" s="297">
        <v>0</v>
      </c>
      <c r="N28" s="287">
        <v>-330139</v>
      </c>
      <c r="O28" s="287">
        <v>-343199</v>
      </c>
      <c r="P28" s="287">
        <v>-5366861</v>
      </c>
      <c r="Q28" s="287">
        <v>0</v>
      </c>
      <c r="R28" s="287">
        <v>-6040199</v>
      </c>
      <c r="S28" s="287">
        <v>-4531137</v>
      </c>
    </row>
    <row r="29" spans="4:20" ht="15" customHeight="1">
      <c r="D29" s="311" t="s">
        <v>477</v>
      </c>
      <c r="E29" s="298">
        <v>0</v>
      </c>
      <c r="F29" s="289">
        <v>-17802</v>
      </c>
      <c r="G29" s="289">
        <v>-2790</v>
      </c>
      <c r="H29" s="289">
        <v>651</v>
      </c>
      <c r="I29" s="289">
        <v>0</v>
      </c>
      <c r="J29" s="289">
        <v>-19941</v>
      </c>
      <c r="K29" s="807">
        <v>-17679</v>
      </c>
      <c r="L29" s="311" t="s">
        <v>491</v>
      </c>
      <c r="M29" s="298">
        <v>0</v>
      </c>
      <c r="N29" s="289">
        <v>-17802</v>
      </c>
      <c r="O29" s="289">
        <v>-2790</v>
      </c>
      <c r="P29" s="289">
        <v>651</v>
      </c>
      <c r="Q29" s="289">
        <v>0</v>
      </c>
      <c r="R29" s="289">
        <v>-19941</v>
      </c>
      <c r="S29" s="289">
        <v>-17679</v>
      </c>
    </row>
    <row r="30" spans="4:20" ht="15" customHeight="1">
      <c r="D30" s="312" t="s">
        <v>150</v>
      </c>
      <c r="E30" s="299">
        <v>0</v>
      </c>
      <c r="F30" s="290">
        <v>-610481</v>
      </c>
      <c r="G30" s="290">
        <v>-537604</v>
      </c>
      <c r="H30" s="290">
        <v>-3407982</v>
      </c>
      <c r="I30" s="290">
        <v>-1748979</v>
      </c>
      <c r="J30" s="290">
        <v>-6305046</v>
      </c>
      <c r="K30" s="808">
        <v>-4854647</v>
      </c>
      <c r="L30" s="312" t="s">
        <v>1555</v>
      </c>
      <c r="M30" s="299">
        <v>0</v>
      </c>
      <c r="N30" s="290">
        <v>-610481</v>
      </c>
      <c r="O30" s="290">
        <v>-537604</v>
      </c>
      <c r="P30" s="290">
        <v>-3407982</v>
      </c>
      <c r="Q30" s="290">
        <v>-1748979</v>
      </c>
      <c r="R30" s="290">
        <v>-6305046</v>
      </c>
      <c r="S30" s="290">
        <v>-4854647</v>
      </c>
    </row>
    <row r="31" spans="4:20" ht="15" customHeight="1">
      <c r="D31" s="313" t="s">
        <v>151</v>
      </c>
      <c r="E31" s="300">
        <v>0</v>
      </c>
      <c r="F31" s="291">
        <v>-27811</v>
      </c>
      <c r="G31" s="291">
        <v>0</v>
      </c>
      <c r="H31" s="291">
        <v>0</v>
      </c>
      <c r="I31" s="291">
        <v>-188977</v>
      </c>
      <c r="J31" s="291">
        <v>-216788</v>
      </c>
      <c r="K31" s="809">
        <v>-98815</v>
      </c>
      <c r="L31" s="313" t="s">
        <v>1556</v>
      </c>
      <c r="M31" s="300">
        <v>0</v>
      </c>
      <c r="N31" s="291">
        <v>-27811</v>
      </c>
      <c r="O31" s="291">
        <v>0</v>
      </c>
      <c r="P31" s="291">
        <v>0</v>
      </c>
      <c r="Q31" s="291">
        <v>-188977</v>
      </c>
      <c r="R31" s="291">
        <v>-216788</v>
      </c>
      <c r="S31" s="291">
        <v>-98815</v>
      </c>
    </row>
    <row r="32" spans="4:20" ht="15" customHeight="1">
      <c r="D32" s="314" t="s">
        <v>161</v>
      </c>
      <c r="E32" s="300">
        <v>0</v>
      </c>
      <c r="F32" s="291">
        <v>-5838231</v>
      </c>
      <c r="G32" s="291">
        <v>-18691</v>
      </c>
      <c r="H32" s="291">
        <v>-161879</v>
      </c>
      <c r="I32" s="291">
        <v>-122207</v>
      </c>
      <c r="J32" s="291">
        <v>-6141008</v>
      </c>
      <c r="K32" s="809">
        <v>-5990400</v>
      </c>
      <c r="L32" s="314" t="s">
        <v>162</v>
      </c>
      <c r="M32" s="300">
        <v>0</v>
      </c>
      <c r="N32" s="291">
        <v>-5838231</v>
      </c>
      <c r="O32" s="291">
        <v>-18691</v>
      </c>
      <c r="P32" s="291">
        <v>-161879</v>
      </c>
      <c r="Q32" s="291">
        <v>-122207</v>
      </c>
      <c r="R32" s="291">
        <v>-6141008</v>
      </c>
      <c r="S32" s="291">
        <v>-5990400</v>
      </c>
    </row>
    <row r="33" spans="4:19" ht="15" customHeight="1">
      <c r="D33" s="315" t="s">
        <v>1010</v>
      </c>
      <c r="E33" s="297">
        <v>0</v>
      </c>
      <c r="F33" s="287">
        <v>-2643396</v>
      </c>
      <c r="G33" s="287">
        <v>0</v>
      </c>
      <c r="H33" s="287">
        <v>0</v>
      </c>
      <c r="I33" s="287">
        <v>0</v>
      </c>
      <c r="J33" s="287">
        <v>-2643396</v>
      </c>
      <c r="K33" s="805">
        <v>-2643396</v>
      </c>
      <c r="L33" s="315" t="s">
        <v>1021</v>
      </c>
      <c r="M33" s="297">
        <v>0</v>
      </c>
      <c r="N33" s="287">
        <v>-2643396</v>
      </c>
      <c r="O33" s="287">
        <v>0</v>
      </c>
      <c r="P33" s="287">
        <v>0</v>
      </c>
      <c r="Q33" s="287">
        <v>0</v>
      </c>
      <c r="R33" s="287">
        <v>-2643396</v>
      </c>
      <c r="S33" s="287">
        <v>-2643396</v>
      </c>
    </row>
    <row r="34" spans="4:19" ht="15" customHeight="1">
      <c r="D34" s="316" t="s">
        <v>1352</v>
      </c>
      <c r="E34" s="301">
        <v>0</v>
      </c>
      <c r="F34" s="288">
        <v>-2736424</v>
      </c>
      <c r="G34" s="288">
        <v>0</v>
      </c>
      <c r="H34" s="288">
        <v>0</v>
      </c>
      <c r="I34" s="288">
        <v>0</v>
      </c>
      <c r="J34" s="288">
        <v>-2736424</v>
      </c>
      <c r="K34" s="806">
        <v>-2736424</v>
      </c>
      <c r="L34" s="316" t="s">
        <v>1370</v>
      </c>
      <c r="M34" s="301">
        <v>0</v>
      </c>
      <c r="N34" s="288">
        <v>-2736424</v>
      </c>
      <c r="O34" s="288">
        <v>0</v>
      </c>
      <c r="P34" s="288">
        <v>0</v>
      </c>
      <c r="Q34" s="288">
        <v>0</v>
      </c>
      <c r="R34" s="288">
        <v>-2736424</v>
      </c>
      <c r="S34" s="288">
        <v>-2736424</v>
      </c>
    </row>
    <row r="35" spans="4:19" ht="15" customHeight="1">
      <c r="D35" s="316" t="s">
        <v>1549</v>
      </c>
      <c r="E35" s="301">
        <v>0</v>
      </c>
      <c r="F35" s="288">
        <v>-13119</v>
      </c>
      <c r="G35" s="288">
        <v>-10939</v>
      </c>
      <c r="H35" s="288">
        <v>-114648</v>
      </c>
      <c r="I35" s="288">
        <v>-87619</v>
      </c>
      <c r="J35" s="288">
        <v>-226325</v>
      </c>
      <c r="K35" s="806">
        <v>-119619</v>
      </c>
      <c r="L35" s="316" t="s">
        <v>1557</v>
      </c>
      <c r="M35" s="301">
        <v>0</v>
      </c>
      <c r="N35" s="288">
        <v>-13119</v>
      </c>
      <c r="O35" s="288">
        <v>-10939</v>
      </c>
      <c r="P35" s="288">
        <v>-114648</v>
      </c>
      <c r="Q35" s="288">
        <v>-87619</v>
      </c>
      <c r="R35" s="288">
        <v>-226325</v>
      </c>
      <c r="S35" s="288">
        <v>-119619</v>
      </c>
    </row>
    <row r="36" spans="4:19" ht="15" customHeight="1">
      <c r="D36" s="317" t="s">
        <v>51</v>
      </c>
      <c r="E36" s="298">
        <v>0</v>
      </c>
      <c r="F36" s="289">
        <v>-445292</v>
      </c>
      <c r="G36" s="289">
        <v>-7752</v>
      </c>
      <c r="H36" s="289">
        <v>-47231</v>
      </c>
      <c r="I36" s="289">
        <v>-34588</v>
      </c>
      <c r="J36" s="289">
        <v>-534863</v>
      </c>
      <c r="K36" s="807">
        <v>-490961</v>
      </c>
      <c r="L36" s="317" t="s">
        <v>12</v>
      </c>
      <c r="M36" s="298">
        <v>0</v>
      </c>
      <c r="N36" s="289">
        <v>-445292</v>
      </c>
      <c r="O36" s="289">
        <v>-7752</v>
      </c>
      <c r="P36" s="289">
        <v>-47231</v>
      </c>
      <c r="Q36" s="289">
        <v>-34588</v>
      </c>
      <c r="R36" s="289">
        <v>-534863</v>
      </c>
      <c r="S36" s="289">
        <v>-490961</v>
      </c>
    </row>
    <row r="37" spans="4:19" ht="15" customHeight="1" thickBot="1">
      <c r="D37" s="542" t="s">
        <v>1550</v>
      </c>
      <c r="E37" s="304">
        <v>0</v>
      </c>
      <c r="F37" s="304">
        <v>-6824464</v>
      </c>
      <c r="G37" s="304">
        <v>-902284</v>
      </c>
      <c r="H37" s="304">
        <v>-8936071</v>
      </c>
      <c r="I37" s="304">
        <v>-2060163</v>
      </c>
      <c r="J37" s="304">
        <v>-18722982</v>
      </c>
      <c r="K37" s="810">
        <v>-15492678</v>
      </c>
      <c r="L37" s="542" t="s">
        <v>1161</v>
      </c>
      <c r="M37" s="304">
        <v>0</v>
      </c>
      <c r="N37" s="304">
        <v>-6824464</v>
      </c>
      <c r="O37" s="304">
        <v>-902284</v>
      </c>
      <c r="P37" s="304">
        <v>-8936071</v>
      </c>
      <c r="Q37" s="304">
        <v>-2060163</v>
      </c>
      <c r="R37" s="304">
        <v>-18722982</v>
      </c>
      <c r="S37" s="304">
        <v>-15492678</v>
      </c>
    </row>
    <row r="38" spans="4:19" ht="15" customHeight="1"/>
    <row r="39" spans="4:19" ht="36.75" customHeight="1">
      <c r="D39" s="1465" t="s">
        <v>1825</v>
      </c>
      <c r="E39" s="1465"/>
      <c r="F39" s="1465"/>
      <c r="G39" s="1465"/>
      <c r="H39" s="1465"/>
      <c r="I39" s="1465"/>
      <c r="J39" s="1465"/>
      <c r="K39" s="1466"/>
      <c r="L39" s="1467" t="s">
        <v>1826</v>
      </c>
      <c r="M39" s="1465"/>
      <c r="N39" s="1465"/>
      <c r="O39" s="1465"/>
      <c r="P39" s="1465"/>
      <c r="Q39" s="1465"/>
      <c r="R39" s="1465"/>
      <c r="S39" s="1465"/>
    </row>
    <row r="40" spans="4:19" ht="15" customHeight="1"/>
    <row r="41" spans="4:19" ht="15" customHeight="1"/>
  </sheetData>
  <mergeCells count="6">
    <mergeCell ref="E8:K8"/>
    <mergeCell ref="M8:S8"/>
    <mergeCell ref="E25:K25"/>
    <mergeCell ref="M25:S25"/>
    <mergeCell ref="D39:K39"/>
    <mergeCell ref="L39:S39"/>
  </mergeCells>
  <hyperlinks>
    <hyperlink ref="D7" location="'CFS FY''25 notes &gt;&gt;&gt;'!A1" display="&lt;&lt;&lt; Back to the Agenda" xr:uid="{6C8649E1-3603-49C2-AC92-B5C05745F0EF}"/>
  </hyperlinks>
  <pageMargins left="0.7" right="0.7" top="0.75" bottom="0.75" header="0.3" footer="0.3"/>
  <pageSetup paperSize="9" scale="45" orientation="portrait" r:id="rId1"/>
  <drawing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ED612-6F9D-43A3-BF90-4505BC27DE4E}">
  <sheetPr codeName="Sheet66">
    <tabColor theme="6"/>
  </sheetPr>
  <dimension ref="C2:J51"/>
  <sheetViews>
    <sheetView showGridLines="0" zoomScale="55" zoomScaleNormal="55" workbookViewId="0">
      <pane ySplit="9" topLeftCell="A10" activePane="bottomLeft" state="frozen"/>
      <selection pane="bottomLeft"/>
    </sheetView>
  </sheetViews>
  <sheetFormatPr defaultColWidth="8.5546875" defaultRowHeight="13.2"/>
  <cols>
    <col min="1" max="3" width="4.5546875" style="11" customWidth="1"/>
    <col min="4" max="4" width="59.77734375" style="11" customWidth="1"/>
    <col min="5" max="5" width="25.5546875" style="257" customWidth="1"/>
    <col min="6" max="6" width="27.77734375" style="257" bestFit="1" customWidth="1"/>
    <col min="7" max="7" width="53.44140625" style="1165" customWidth="1"/>
    <col min="8" max="8" width="27.77734375" style="11" customWidth="1"/>
    <col min="9" max="9" width="43.21875" style="11" customWidth="1"/>
    <col min="10" max="16384" width="8.5546875" style="11"/>
  </cols>
  <sheetData>
    <row r="2" spans="4:9">
      <c r="D2" s="658"/>
    </row>
    <row r="3" spans="4:9">
      <c r="D3" s="658"/>
    </row>
    <row r="4" spans="4:9">
      <c r="D4" s="658"/>
    </row>
    <row r="5" spans="4:9">
      <c r="D5" s="658"/>
    </row>
    <row r="6" spans="4:9">
      <c r="D6" s="658"/>
    </row>
    <row r="7" spans="4:9">
      <c r="D7" s="659" t="s">
        <v>1989</v>
      </c>
    </row>
    <row r="8" spans="4:9">
      <c r="D8" s="27" t="s">
        <v>1808</v>
      </c>
      <c r="E8" s="28"/>
      <c r="F8" s="27"/>
      <c r="G8" s="1182" t="s">
        <v>196</v>
      </c>
      <c r="H8" s="28"/>
      <c r="I8" s="27"/>
    </row>
    <row r="9" spans="4:9">
      <c r="D9" s="511" t="s">
        <v>1564</v>
      </c>
      <c r="E9" s="1236" t="s">
        <v>1565</v>
      </c>
      <c r="F9" s="1237" t="s">
        <v>1566</v>
      </c>
      <c r="G9" s="1183" t="s">
        <v>1588</v>
      </c>
      <c r="H9" s="302" t="s">
        <v>1589</v>
      </c>
      <c r="I9" s="324" t="s">
        <v>1590</v>
      </c>
    </row>
    <row r="10" spans="4:9">
      <c r="D10" s="621" t="s">
        <v>1567</v>
      </c>
      <c r="E10" s="1241" t="s">
        <v>1568</v>
      </c>
      <c r="F10" s="1241" t="s">
        <v>1569</v>
      </c>
      <c r="G10" s="1242" t="s">
        <v>1591</v>
      </c>
      <c r="H10" s="1241" t="s">
        <v>1592</v>
      </c>
      <c r="I10" s="1241" t="s">
        <v>1593</v>
      </c>
    </row>
    <row r="11" spans="4:9">
      <c r="D11" s="1243"/>
      <c r="E11" s="1241" t="s">
        <v>1570</v>
      </c>
      <c r="F11" s="1241" t="s">
        <v>1571</v>
      </c>
      <c r="G11" s="1244"/>
      <c r="H11" s="1241" t="s">
        <v>1594</v>
      </c>
      <c r="I11" s="1241" t="s">
        <v>1595</v>
      </c>
    </row>
    <row r="12" spans="4:9" ht="15" customHeight="1">
      <c r="D12" s="1245"/>
      <c r="E12" s="1246" t="s">
        <v>1570</v>
      </c>
      <c r="F12" s="1246" t="s">
        <v>1572</v>
      </c>
      <c r="G12" s="1247"/>
      <c r="H12" s="1246" t="s">
        <v>1594</v>
      </c>
      <c r="I12" s="1246" t="s">
        <v>1596</v>
      </c>
    </row>
    <row r="13" spans="4:9" ht="15" customHeight="1">
      <c r="D13" s="621" t="s">
        <v>1573</v>
      </c>
      <c r="E13" s="1241" t="s">
        <v>1568</v>
      </c>
      <c r="F13" s="1241" t="s">
        <v>1571</v>
      </c>
      <c r="G13" s="1242" t="s">
        <v>1597</v>
      </c>
      <c r="H13" s="1241" t="s">
        <v>1592</v>
      </c>
      <c r="I13" s="1241" t="s">
        <v>1595</v>
      </c>
    </row>
    <row r="14" spans="4:9" ht="15" customHeight="1">
      <c r="D14" s="621"/>
      <c r="E14" s="1241" t="s">
        <v>1574</v>
      </c>
      <c r="F14" s="1241" t="s">
        <v>1572</v>
      </c>
      <c r="G14" s="1242"/>
      <c r="H14" s="1241" t="s">
        <v>1598</v>
      </c>
      <c r="I14" s="1241" t="s">
        <v>1596</v>
      </c>
    </row>
    <row r="15" spans="4:9" ht="15" customHeight="1">
      <c r="D15" s="1248" t="s">
        <v>1575</v>
      </c>
      <c r="E15" s="1249" t="s">
        <v>1576</v>
      </c>
      <c r="F15" s="1249" t="s">
        <v>1572</v>
      </c>
      <c r="G15" s="1250" t="s">
        <v>1599</v>
      </c>
      <c r="H15" s="1249" t="s">
        <v>1600</v>
      </c>
      <c r="I15" s="1249" t="s">
        <v>1596</v>
      </c>
    </row>
    <row r="16" spans="4:9">
      <c r="E16" s="305"/>
      <c r="F16" s="305"/>
      <c r="H16" s="305"/>
      <c r="I16" s="305"/>
    </row>
    <row r="17" spans="3:10">
      <c r="D17" s="626" t="s">
        <v>1558</v>
      </c>
      <c r="E17" s="305"/>
      <c r="F17" s="305"/>
      <c r="H17" s="305"/>
      <c r="I17" s="305"/>
    </row>
    <row r="18" spans="3:10" ht="11.55" customHeight="1">
      <c r="C18" s="1234"/>
      <c r="D18" s="592" t="s">
        <v>1808</v>
      </c>
      <c r="E18" s="1457">
        <v>2025</v>
      </c>
      <c r="F18" s="1460"/>
      <c r="G18" s="1115" t="s">
        <v>196</v>
      </c>
      <c r="H18" s="1457">
        <v>2025</v>
      </c>
      <c r="I18" s="1460"/>
      <c r="J18" s="1234"/>
    </row>
    <row r="19" spans="3:10">
      <c r="C19" s="1234"/>
      <c r="D19" s="1230" t="s">
        <v>357</v>
      </c>
      <c r="E19" s="1236" t="s">
        <v>1559</v>
      </c>
      <c r="F19" s="1237" t="s">
        <v>1560</v>
      </c>
      <c r="G19" s="1251" t="s">
        <v>360</v>
      </c>
      <c r="H19" s="1236" t="s">
        <v>1559</v>
      </c>
      <c r="I19" s="1237" t="s">
        <v>1560</v>
      </c>
      <c r="J19" s="1234"/>
    </row>
    <row r="20" spans="3:10" ht="15" customHeight="1">
      <c r="D20" s="78" t="s">
        <v>701</v>
      </c>
      <c r="E20" s="258">
        <v>21069739</v>
      </c>
      <c r="F20" s="258">
        <v>3871125</v>
      </c>
      <c r="G20" s="1238" t="s">
        <v>1580</v>
      </c>
      <c r="H20" s="258">
        <v>21069739</v>
      </c>
      <c r="I20" s="258">
        <v>3871125</v>
      </c>
    </row>
    <row r="21" spans="3:10">
      <c r="D21" s="176" t="s">
        <v>1561</v>
      </c>
      <c r="E21" s="258">
        <v>434884</v>
      </c>
      <c r="F21" s="258">
        <v>113925</v>
      </c>
      <c r="G21" s="1239" t="s">
        <v>1581</v>
      </c>
      <c r="H21" s="258">
        <v>434884</v>
      </c>
      <c r="I21" s="258">
        <v>113925</v>
      </c>
    </row>
    <row r="22" spans="3:10" ht="15" customHeight="1">
      <c r="D22" s="78" t="s">
        <v>1562</v>
      </c>
      <c r="E22" s="258">
        <v>-376743</v>
      </c>
      <c r="F22" s="258">
        <v>-1010445</v>
      </c>
      <c r="G22" s="1238" t="s">
        <v>1582</v>
      </c>
      <c r="H22" s="258">
        <v>-376743</v>
      </c>
      <c r="I22" s="258">
        <v>-1010445</v>
      </c>
    </row>
    <row r="23" spans="3:10" ht="15" customHeight="1">
      <c r="D23" s="78" t="s">
        <v>1579</v>
      </c>
      <c r="E23" s="258">
        <v>0</v>
      </c>
      <c r="F23" s="258">
        <v>-2974605</v>
      </c>
      <c r="G23" s="1238" t="s">
        <v>1583</v>
      </c>
      <c r="H23" s="258">
        <v>0</v>
      </c>
      <c r="I23" s="258">
        <v>-2974605</v>
      </c>
    </row>
    <row r="24" spans="3:10" ht="15" customHeight="1" thickBot="1">
      <c r="D24" s="984" t="s">
        <v>1563</v>
      </c>
      <c r="E24" s="1252">
        <v>21127880</v>
      </c>
      <c r="F24" s="1252">
        <v>0</v>
      </c>
      <c r="G24" s="1253" t="s">
        <v>1584</v>
      </c>
      <c r="H24" s="1252">
        <v>21127880</v>
      </c>
      <c r="I24" s="1252">
        <v>0</v>
      </c>
    </row>
    <row r="25" spans="3:10" ht="15" customHeight="1">
      <c r="D25" s="306"/>
      <c r="E25" s="307"/>
      <c r="F25" s="307"/>
      <c r="G25" s="1240"/>
      <c r="H25" s="307"/>
      <c r="I25" s="307"/>
    </row>
    <row r="26" spans="3:10" ht="15" customHeight="1">
      <c r="C26" s="1234"/>
      <c r="D26" s="592" t="s">
        <v>1808</v>
      </c>
      <c r="E26" s="1457">
        <v>2024</v>
      </c>
      <c r="F26" s="1460"/>
      <c r="G26" s="1115" t="s">
        <v>196</v>
      </c>
      <c r="H26" s="1457">
        <v>2024</v>
      </c>
      <c r="I26" s="1460"/>
      <c r="J26" s="1234"/>
    </row>
    <row r="27" spans="3:10" ht="15" customHeight="1">
      <c r="C27" s="1234"/>
      <c r="D27" s="1230" t="s">
        <v>357</v>
      </c>
      <c r="E27" s="1236" t="s">
        <v>1559</v>
      </c>
      <c r="F27" s="1237" t="s">
        <v>1560</v>
      </c>
      <c r="G27" s="1251" t="s">
        <v>360</v>
      </c>
      <c r="H27" s="1236" t="s">
        <v>1559</v>
      </c>
      <c r="I27" s="1237" t="s">
        <v>1560</v>
      </c>
      <c r="J27" s="1234"/>
    </row>
    <row r="28" spans="3:10" ht="15" customHeight="1">
      <c r="D28" s="78" t="s">
        <v>1149</v>
      </c>
      <c r="E28" s="258">
        <v>0</v>
      </c>
      <c r="F28" s="258">
        <v>0</v>
      </c>
      <c r="G28" s="1238" t="s">
        <v>1585</v>
      </c>
      <c r="H28" s="258">
        <v>0</v>
      </c>
      <c r="I28" s="258">
        <v>0</v>
      </c>
    </row>
    <row r="29" spans="3:10" ht="15" customHeight="1">
      <c r="D29" s="176" t="s">
        <v>1561</v>
      </c>
      <c r="E29" s="258">
        <v>21069739</v>
      </c>
      <c r="F29" s="258">
        <v>3974820</v>
      </c>
      <c r="G29" s="1239" t="s">
        <v>1581</v>
      </c>
      <c r="H29" s="258">
        <v>21069739</v>
      </c>
      <c r="I29" s="258">
        <v>3974820</v>
      </c>
    </row>
    <row r="30" spans="3:10" ht="15" customHeight="1">
      <c r="D30" s="78" t="s">
        <v>1562</v>
      </c>
      <c r="E30" s="258">
        <v>0</v>
      </c>
      <c r="F30" s="258">
        <v>-103695</v>
      </c>
      <c r="G30" s="1238" t="s">
        <v>1582</v>
      </c>
      <c r="H30" s="258">
        <v>0</v>
      </c>
      <c r="I30" s="258">
        <v>-103695</v>
      </c>
    </row>
    <row r="31" spans="3:10" ht="15" customHeight="1">
      <c r="D31" s="78" t="s">
        <v>1579</v>
      </c>
      <c r="E31" s="258">
        <v>0</v>
      </c>
      <c r="F31" s="258">
        <v>0</v>
      </c>
      <c r="G31" s="1238" t="s">
        <v>1583</v>
      </c>
      <c r="H31" s="258">
        <v>0</v>
      </c>
      <c r="I31" s="258">
        <v>0</v>
      </c>
    </row>
    <row r="32" spans="3:10" s="1234" customFormat="1" ht="15" customHeight="1" thickBot="1">
      <c r="D32" s="1254" t="s">
        <v>1578</v>
      </c>
      <c r="E32" s="1255">
        <v>21069739</v>
      </c>
      <c r="F32" s="1255">
        <v>3871125</v>
      </c>
      <c r="G32" s="1256" t="s">
        <v>1586</v>
      </c>
      <c r="H32" s="1255">
        <v>21069739</v>
      </c>
      <c r="I32" s="1255">
        <v>3871125</v>
      </c>
    </row>
    <row r="33" spans="3:10" ht="15" customHeight="1">
      <c r="D33" s="306"/>
      <c r="E33" s="307"/>
      <c r="F33" s="307"/>
      <c r="G33" s="1240"/>
      <c r="H33" s="307"/>
      <c r="I33" s="307"/>
    </row>
    <row r="34" spans="3:10" ht="15" customHeight="1">
      <c r="D34" s="1257" t="s">
        <v>2166</v>
      </c>
      <c r="E34" s="307"/>
      <c r="F34" s="307"/>
      <c r="G34" s="1240"/>
      <c r="H34" s="307"/>
      <c r="I34" s="307"/>
    </row>
    <row r="35" spans="3:10" ht="15" customHeight="1">
      <c r="C35" s="1234"/>
      <c r="D35" s="592" t="s">
        <v>1779</v>
      </c>
      <c r="E35" s="1457">
        <v>2025</v>
      </c>
      <c r="F35" s="1460"/>
      <c r="G35" s="1115" t="s">
        <v>1926</v>
      </c>
      <c r="H35" s="1457">
        <v>2025</v>
      </c>
      <c r="I35" s="1460"/>
      <c r="J35" s="1234"/>
    </row>
    <row r="36" spans="3:10">
      <c r="C36" s="1234"/>
      <c r="D36" s="1230" t="s">
        <v>357</v>
      </c>
      <c r="E36" s="1236" t="s">
        <v>1559</v>
      </c>
      <c r="F36" s="1237" t="s">
        <v>1560</v>
      </c>
      <c r="G36" s="1251" t="s">
        <v>360</v>
      </c>
      <c r="H36" s="1236" t="s">
        <v>1559</v>
      </c>
      <c r="I36" s="1237" t="s">
        <v>1560</v>
      </c>
      <c r="J36" s="1234"/>
    </row>
    <row r="37" spans="3:10" ht="15" customHeight="1">
      <c r="D37" s="176" t="s">
        <v>97</v>
      </c>
      <c r="E37" s="258">
        <v>0</v>
      </c>
      <c r="F37" s="258">
        <v>-27235</v>
      </c>
      <c r="G37" s="1239" t="s">
        <v>1587</v>
      </c>
      <c r="H37" s="258">
        <v>0</v>
      </c>
      <c r="I37" s="258">
        <v>-27235</v>
      </c>
    </row>
    <row r="38" spans="3:10" ht="15" customHeight="1">
      <c r="D38" s="176" t="s">
        <v>98</v>
      </c>
      <c r="E38" s="258">
        <v>-9543</v>
      </c>
      <c r="F38" s="258">
        <v>-12028</v>
      </c>
      <c r="G38" s="1239" t="s">
        <v>99</v>
      </c>
      <c r="H38" s="258">
        <v>-9543</v>
      </c>
      <c r="I38" s="258">
        <v>-12028</v>
      </c>
    </row>
    <row r="39" spans="3:10" ht="15" customHeight="1">
      <c r="D39" s="78" t="s">
        <v>101</v>
      </c>
      <c r="E39" s="258">
        <v>-1705</v>
      </c>
      <c r="F39" s="258">
        <v>-404</v>
      </c>
      <c r="G39" s="1238" t="s">
        <v>102</v>
      </c>
      <c r="H39" s="258">
        <v>-1705</v>
      </c>
      <c r="I39" s="258">
        <v>-404</v>
      </c>
    </row>
    <row r="40" spans="3:10" ht="15" customHeight="1">
      <c r="D40" s="78" t="s">
        <v>105</v>
      </c>
      <c r="E40" s="258">
        <v>-42553</v>
      </c>
      <c r="F40" s="258">
        <v>-3420</v>
      </c>
      <c r="G40" s="1238" t="s">
        <v>3</v>
      </c>
      <c r="H40" s="258">
        <v>-42553</v>
      </c>
      <c r="I40" s="258">
        <v>-3420</v>
      </c>
    </row>
    <row r="41" spans="3:10">
      <c r="D41" s="78" t="s">
        <v>103</v>
      </c>
      <c r="E41" s="258">
        <v>-69481</v>
      </c>
      <c r="F41" s="258">
        <v>-3904</v>
      </c>
      <c r="G41" s="1238" t="s">
        <v>104</v>
      </c>
      <c r="H41" s="258">
        <v>-69481</v>
      </c>
      <c r="I41" s="258">
        <v>-3904</v>
      </c>
    </row>
    <row r="42" spans="3:10" ht="13.8" thickBot="1">
      <c r="D42" s="984" t="s">
        <v>410</v>
      </c>
      <c r="E42" s="1252">
        <v>-123282</v>
      </c>
      <c r="F42" s="1252">
        <v>-46991</v>
      </c>
      <c r="G42" s="1253" t="s">
        <v>421</v>
      </c>
      <c r="H42" s="1252">
        <v>-123282</v>
      </c>
      <c r="I42" s="1252">
        <v>-46991</v>
      </c>
    </row>
    <row r="43" spans="3:10">
      <c r="D43" s="253"/>
      <c r="E43" s="308"/>
      <c r="F43" s="308"/>
      <c r="G43" s="1162"/>
      <c r="H43" s="308"/>
      <c r="I43" s="308"/>
    </row>
    <row r="44" spans="3:10">
      <c r="C44" s="1234"/>
      <c r="D44" s="592" t="s">
        <v>1779</v>
      </c>
      <c r="E44" s="1457">
        <v>2024</v>
      </c>
      <c r="F44" s="1460"/>
      <c r="G44" s="1115" t="s">
        <v>1926</v>
      </c>
      <c r="H44" s="1457">
        <v>2024</v>
      </c>
      <c r="I44" s="1460"/>
      <c r="J44" s="1234"/>
    </row>
    <row r="45" spans="3:10">
      <c r="C45" s="1234"/>
      <c r="D45" s="1230" t="s">
        <v>357</v>
      </c>
      <c r="E45" s="1236" t="s">
        <v>1559</v>
      </c>
      <c r="F45" s="1237" t="s">
        <v>1560</v>
      </c>
      <c r="G45" s="1251" t="s">
        <v>360</v>
      </c>
      <c r="H45" s="1236" t="s">
        <v>1559</v>
      </c>
      <c r="I45" s="1237" t="s">
        <v>1560</v>
      </c>
      <c r="J45" s="1234"/>
    </row>
    <row r="46" spans="3:10">
      <c r="D46" s="176" t="s">
        <v>97</v>
      </c>
      <c r="E46" s="258" t="s">
        <v>18</v>
      </c>
      <c r="F46" s="258">
        <v>-7725</v>
      </c>
      <c r="G46" s="1239" t="s">
        <v>1587</v>
      </c>
      <c r="H46" s="258" t="s">
        <v>18</v>
      </c>
      <c r="I46" s="258">
        <v>-7725</v>
      </c>
    </row>
    <row r="47" spans="3:10">
      <c r="D47" s="176" t="s">
        <v>98</v>
      </c>
      <c r="E47" s="258">
        <v>-1907</v>
      </c>
      <c r="F47" s="258">
        <v>-2936</v>
      </c>
      <c r="G47" s="1239" t="s">
        <v>99</v>
      </c>
      <c r="H47" s="258">
        <v>-1907</v>
      </c>
      <c r="I47" s="258">
        <v>-2936</v>
      </c>
    </row>
    <row r="48" spans="3:10">
      <c r="D48" s="78" t="s">
        <v>101</v>
      </c>
      <c r="E48" s="258">
        <v>-300</v>
      </c>
      <c r="F48" s="258">
        <v>-98</v>
      </c>
      <c r="G48" s="1238" t="s">
        <v>102</v>
      </c>
      <c r="H48" s="258">
        <v>-300</v>
      </c>
      <c r="I48" s="258">
        <v>-98</v>
      </c>
    </row>
    <row r="49" spans="4:9">
      <c r="D49" s="78" t="s">
        <v>105</v>
      </c>
      <c r="E49" s="258">
        <v>-7785</v>
      </c>
      <c r="F49" s="258">
        <v>-820</v>
      </c>
      <c r="G49" s="1238" t="s">
        <v>3</v>
      </c>
      <c r="H49" s="258">
        <v>-7785</v>
      </c>
      <c r="I49" s="258">
        <v>-820</v>
      </c>
    </row>
    <row r="50" spans="4:9">
      <c r="D50" s="78" t="s">
        <v>103</v>
      </c>
      <c r="E50" s="258">
        <v>-12329</v>
      </c>
      <c r="F50" s="258">
        <v>-923</v>
      </c>
      <c r="G50" s="1238" t="s">
        <v>104</v>
      </c>
      <c r="H50" s="258">
        <v>-12329</v>
      </c>
      <c r="I50" s="258">
        <v>-923</v>
      </c>
    </row>
    <row r="51" spans="4:9" ht="13.8" thickBot="1">
      <c r="D51" s="984" t="s">
        <v>410</v>
      </c>
      <c r="E51" s="1252">
        <v>-22321</v>
      </c>
      <c r="F51" s="1252">
        <v>-12502</v>
      </c>
      <c r="G51" s="1253" t="s">
        <v>421</v>
      </c>
      <c r="H51" s="1252">
        <v>-22321</v>
      </c>
      <c r="I51" s="1252">
        <v>-12502</v>
      </c>
    </row>
  </sheetData>
  <mergeCells count="8">
    <mergeCell ref="E44:F44"/>
    <mergeCell ref="H44:I44"/>
    <mergeCell ref="E18:F18"/>
    <mergeCell ref="H18:I18"/>
    <mergeCell ref="E26:F26"/>
    <mergeCell ref="H26:I26"/>
    <mergeCell ref="E35:F35"/>
    <mergeCell ref="H35:I35"/>
  </mergeCells>
  <hyperlinks>
    <hyperlink ref="D7" location="'CFS FY''25 notes &gt;&gt;&gt;'!A1" display="&lt;&lt;&lt; Back to the Agenda" xr:uid="{CB1456E7-BD81-44DA-A50F-A73B3CF04328}"/>
  </hyperlinks>
  <pageMargins left="0.7" right="0.7" top="0.75" bottom="0.75" header="0.3" footer="0.3"/>
  <pageSetup paperSize="9" scale="45" orientation="portrait" r:id="rId1"/>
  <drawing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EE688E-EA75-4F74-A0FB-92739D45AE28}">
  <sheetPr codeName="Sheet67">
    <tabColor theme="6"/>
  </sheetPr>
  <dimension ref="D2:I20"/>
  <sheetViews>
    <sheetView showGridLines="0" zoomScale="70" zoomScaleNormal="70" workbookViewId="0">
      <pane ySplit="9" topLeftCell="A10" activePane="bottomLeft" state="frozen"/>
      <selection pane="bottomLeft" activeCell="D7" sqref="D7"/>
    </sheetView>
  </sheetViews>
  <sheetFormatPr defaultColWidth="8.5546875" defaultRowHeight="13.2"/>
  <cols>
    <col min="1" max="3" width="4.5546875" style="11" customWidth="1"/>
    <col min="4" max="4" width="40" style="11" bestFit="1" customWidth="1"/>
    <col min="5" max="5" width="18.21875" style="257" bestFit="1" customWidth="1"/>
    <col min="6" max="6" width="14" style="684" customWidth="1"/>
    <col min="7" max="7" width="50.44140625" style="11" bestFit="1" customWidth="1"/>
    <col min="8" max="8" width="28.77734375" style="11" customWidth="1"/>
    <col min="9" max="9" width="19.21875" style="11" customWidth="1"/>
    <col min="10" max="16382" width="8.5546875" style="11"/>
    <col min="16383" max="16384" width="8.5546875" style="11" bestFit="1"/>
  </cols>
  <sheetData>
    <row r="2" spans="4:9">
      <c r="D2" s="658"/>
    </row>
    <row r="3" spans="4:9">
      <c r="D3" s="658"/>
    </row>
    <row r="4" spans="4:9">
      <c r="D4" s="658"/>
    </row>
    <row r="5" spans="4:9">
      <c r="D5" s="658"/>
      <c r="H5" s="1234"/>
    </row>
    <row r="6" spans="4:9">
      <c r="D6" s="658"/>
    </row>
    <row r="7" spans="4:9">
      <c r="D7" s="659" t="s">
        <v>1989</v>
      </c>
    </row>
    <row r="8" spans="4:9" ht="11.55" customHeight="1">
      <c r="D8" s="27" t="s">
        <v>1779</v>
      </c>
      <c r="E8" s="1457">
        <v>2025</v>
      </c>
      <c r="F8" s="1462"/>
      <c r="G8" s="27" t="s">
        <v>1926</v>
      </c>
      <c r="H8" s="1457">
        <v>2025</v>
      </c>
      <c r="I8" s="1462"/>
    </row>
    <row r="9" spans="4:9">
      <c r="D9" s="511" t="s">
        <v>357</v>
      </c>
      <c r="E9" s="302" t="s">
        <v>1602</v>
      </c>
      <c r="F9" s="813" t="s">
        <v>410</v>
      </c>
      <c r="G9" s="511" t="s">
        <v>360</v>
      </c>
      <c r="H9" s="302" t="s">
        <v>2167</v>
      </c>
      <c r="I9" s="324" t="s">
        <v>421</v>
      </c>
    </row>
    <row r="10" spans="4:9" ht="20.100000000000001" customHeight="1">
      <c r="D10" s="545" t="s">
        <v>1603</v>
      </c>
      <c r="E10" s="543">
        <v>0</v>
      </c>
      <c r="F10" s="817">
        <v>0</v>
      </c>
      <c r="G10" s="545" t="s">
        <v>1605</v>
      </c>
      <c r="H10" s="543">
        <v>0</v>
      </c>
      <c r="I10" s="543">
        <v>0</v>
      </c>
    </row>
    <row r="11" spans="4:9" ht="20.100000000000001" customHeight="1">
      <c r="D11" s="551" t="s">
        <v>699</v>
      </c>
      <c r="E11" s="548">
        <v>0</v>
      </c>
      <c r="F11" s="818">
        <v>0</v>
      </c>
      <c r="G11" s="551" t="s">
        <v>685</v>
      </c>
      <c r="H11" s="548">
        <v>0</v>
      </c>
      <c r="I11" s="548">
        <v>0</v>
      </c>
    </row>
    <row r="12" spans="4:9" ht="20.100000000000001" customHeight="1">
      <c r="D12" s="106"/>
      <c r="E12" s="239"/>
      <c r="F12" s="772"/>
      <c r="G12" s="106"/>
      <c r="H12" s="239"/>
      <c r="I12" s="239"/>
    </row>
    <row r="13" spans="4:9" ht="20.100000000000001" customHeight="1">
      <c r="D13" s="592" t="s">
        <v>1779</v>
      </c>
      <c r="E13" s="1457">
        <v>2024</v>
      </c>
      <c r="F13" s="1462"/>
      <c r="G13" s="592" t="s">
        <v>1926</v>
      </c>
      <c r="H13" s="1457">
        <v>2024</v>
      </c>
      <c r="I13" s="1462"/>
    </row>
    <row r="14" spans="4:9" ht="13.8" thickBot="1">
      <c r="D14" s="1230" t="s">
        <v>357</v>
      </c>
      <c r="E14" s="1236" t="s">
        <v>1602</v>
      </c>
      <c r="F14" s="1235" t="s">
        <v>410</v>
      </c>
      <c r="G14" s="1230" t="s">
        <v>360</v>
      </c>
      <c r="H14" s="1236" t="s">
        <v>2167</v>
      </c>
      <c r="I14" s="1237" t="s">
        <v>421</v>
      </c>
    </row>
    <row r="15" spans="4:9" ht="20.100000000000001" customHeight="1">
      <c r="D15" s="546" t="s">
        <v>1604</v>
      </c>
      <c r="E15" s="547">
        <v>12463.909107640004</v>
      </c>
      <c r="F15" s="819">
        <v>12463.909107640004</v>
      </c>
      <c r="G15" s="814" t="s">
        <v>1606</v>
      </c>
      <c r="H15" s="547">
        <v>12463.909107640004</v>
      </c>
      <c r="I15" s="547">
        <v>12463.909107640004</v>
      </c>
    </row>
    <row r="16" spans="4:9" ht="20.100000000000001" customHeight="1">
      <c r="D16" s="78" t="s">
        <v>1633</v>
      </c>
      <c r="E16" s="517">
        <v>12185.600807640003</v>
      </c>
      <c r="F16" s="820">
        <v>12185.600807640003</v>
      </c>
      <c r="G16" s="815" t="s">
        <v>1852</v>
      </c>
      <c r="H16" s="517">
        <v>12185.600807640003</v>
      </c>
      <c r="I16" s="517">
        <v>12185.600807640003</v>
      </c>
    </row>
    <row r="17" spans="4:9" ht="20.100000000000001" customHeight="1">
      <c r="D17" s="518" t="s">
        <v>1850</v>
      </c>
      <c r="E17" s="517">
        <v>278.30829999999997</v>
      </c>
      <c r="F17" s="820">
        <v>278.30829999999997</v>
      </c>
      <c r="G17" s="815" t="s">
        <v>1853</v>
      </c>
      <c r="H17" s="517">
        <v>278.30829999999997</v>
      </c>
      <c r="I17" s="517">
        <v>278.30829999999997</v>
      </c>
    </row>
    <row r="18" spans="4:9" ht="20.100000000000001" customHeight="1">
      <c r="D18" s="544" t="s">
        <v>1150</v>
      </c>
      <c r="E18" s="548">
        <v>0</v>
      </c>
      <c r="F18" s="818">
        <v>0</v>
      </c>
      <c r="G18" s="816" t="s">
        <v>1161</v>
      </c>
      <c r="H18" s="519">
        <v>0</v>
      </c>
      <c r="I18" s="519">
        <v>0</v>
      </c>
    </row>
    <row r="19" spans="4:9" ht="13.8" thickBot="1">
      <c r="D19" s="549" t="s">
        <v>1851</v>
      </c>
      <c r="E19" s="550">
        <v>0</v>
      </c>
      <c r="F19" s="821">
        <v>0</v>
      </c>
      <c r="G19" s="549" t="s">
        <v>36</v>
      </c>
      <c r="H19" s="550">
        <v>0</v>
      </c>
      <c r="I19" s="550">
        <v>0</v>
      </c>
    </row>
    <row r="20" spans="4:9">
      <c r="G20" s="626"/>
    </row>
  </sheetData>
  <mergeCells count="4">
    <mergeCell ref="E8:F8"/>
    <mergeCell ref="H8:I8"/>
    <mergeCell ref="H13:I13"/>
    <mergeCell ref="E13:F13"/>
  </mergeCells>
  <hyperlinks>
    <hyperlink ref="D7" location="'CFS FY''25 notes &gt;&gt;&gt;'!A1" display="&lt;&lt;&lt; Back to the Agenda" xr:uid="{0B698C60-651A-486B-8D1F-34815AF2C729}"/>
  </hyperlinks>
  <pageMargins left="0.7" right="0.7" top="0.75" bottom="0.75" header="0.3" footer="0.3"/>
  <pageSetup paperSize="9" scale="45" orientation="portrait" r:id="rId1"/>
  <drawing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463470-3C80-4F9A-B0EB-0EA971C051EB}">
  <sheetPr codeName="Sheet68">
    <tabColor theme="6"/>
  </sheetPr>
  <dimension ref="D2:I16"/>
  <sheetViews>
    <sheetView showGridLines="0" zoomScale="70" zoomScaleNormal="70" workbookViewId="0">
      <pane ySplit="9" topLeftCell="A10" activePane="bottomLeft" state="frozen"/>
      <selection pane="bottomLeft" activeCell="D7" sqref="D1:D7"/>
    </sheetView>
  </sheetViews>
  <sheetFormatPr defaultColWidth="8.5546875" defaultRowHeight="13.2"/>
  <cols>
    <col min="1" max="3" width="4.5546875" style="11" customWidth="1"/>
    <col min="4" max="4" width="51.5546875" style="11" customWidth="1"/>
    <col min="5" max="6" width="25.5546875" style="257" customWidth="1"/>
    <col min="7" max="7" width="64.21875" style="1165" customWidth="1"/>
    <col min="8" max="9" width="25.5546875" style="11" customWidth="1"/>
    <col min="10" max="16384" width="8.5546875" style="11"/>
  </cols>
  <sheetData>
    <row r="2" spans="4:9">
      <c r="D2" s="658"/>
    </row>
    <row r="3" spans="4:9">
      <c r="D3" s="658"/>
    </row>
    <row r="4" spans="4:9">
      <c r="D4" s="658"/>
    </row>
    <row r="5" spans="4:9">
      <c r="D5" s="658"/>
    </row>
    <row r="6" spans="4:9">
      <c r="D6" s="658"/>
    </row>
    <row r="7" spans="4:9">
      <c r="D7" s="659" t="s">
        <v>1989</v>
      </c>
    </row>
    <row r="8" spans="4:9">
      <c r="D8" s="27" t="s">
        <v>1779</v>
      </c>
      <c r="E8" s="28"/>
      <c r="F8" s="28"/>
      <c r="G8" s="1182" t="s">
        <v>1926</v>
      </c>
      <c r="H8" s="27"/>
      <c r="I8" s="27"/>
    </row>
    <row r="9" spans="4:9">
      <c r="D9" s="511" t="s">
        <v>357</v>
      </c>
      <c r="E9" s="302" t="s">
        <v>401</v>
      </c>
      <c r="F9" s="324" t="s">
        <v>402</v>
      </c>
      <c r="G9" s="1183" t="s">
        <v>360</v>
      </c>
      <c r="H9" s="302" t="s">
        <v>401</v>
      </c>
      <c r="I9" s="324" t="s">
        <v>402</v>
      </c>
    </row>
    <row r="10" spans="4:9" ht="20.100000000000001" customHeight="1">
      <c r="D10" s="176" t="s">
        <v>1608</v>
      </c>
      <c r="E10" s="79">
        <v>28370</v>
      </c>
      <c r="F10" s="79">
        <v>29944</v>
      </c>
      <c r="G10" s="1239" t="s">
        <v>1611</v>
      </c>
      <c r="H10" s="79">
        <v>28370</v>
      </c>
      <c r="I10" s="79">
        <v>29944</v>
      </c>
    </row>
    <row r="11" spans="4:9" ht="20.100000000000001" customHeight="1">
      <c r="D11" s="176" t="s">
        <v>1609</v>
      </c>
      <c r="E11" s="79">
        <v>53335</v>
      </c>
      <c r="F11" s="79">
        <v>9768</v>
      </c>
      <c r="G11" s="1239" t="s">
        <v>1612</v>
      </c>
      <c r="H11" s="79">
        <v>53335</v>
      </c>
      <c r="I11" s="79">
        <v>9768</v>
      </c>
    </row>
    <row r="12" spans="4:9" ht="13.8" thickBot="1">
      <c r="D12" s="984" t="s">
        <v>1610</v>
      </c>
      <c r="E12" s="1258">
        <v>81705</v>
      </c>
      <c r="F12" s="1258">
        <v>39712</v>
      </c>
      <c r="G12" s="1253" t="s">
        <v>1613</v>
      </c>
      <c r="H12" s="1258">
        <v>81705</v>
      </c>
      <c r="I12" s="1258">
        <v>39712</v>
      </c>
    </row>
    <row r="13" spans="4:9" ht="20.100000000000001" customHeight="1"/>
    <row r="14" spans="4:9" ht="20.100000000000001" customHeight="1"/>
    <row r="15" spans="4:9" ht="20.100000000000001" customHeight="1"/>
    <row r="16" spans="4:9" ht="20.100000000000001" customHeight="1"/>
  </sheetData>
  <hyperlinks>
    <hyperlink ref="D7" location="'CFS FY''25 notes &gt;&gt;&gt;'!A1" display="&lt;&lt;&lt; Back to the Agenda" xr:uid="{98ABA670-C4ED-42B3-8559-F4D2B4644B3A}"/>
  </hyperlinks>
  <pageMargins left="0.7" right="0.7" top="0.75" bottom="0.75" header="0.3" footer="0.3"/>
  <pageSetup paperSize="9" scale="45" orientation="portrait" r:id="rId1"/>
  <drawing r:id="rId2"/>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2BF53-A523-4709-B789-41ADDBD5A076}">
  <sheetPr codeName="Sheet69">
    <tabColor theme="6"/>
  </sheetPr>
  <dimension ref="D2:I16"/>
  <sheetViews>
    <sheetView showGridLines="0" zoomScale="70" zoomScaleNormal="70" workbookViewId="0">
      <pane ySplit="9" topLeftCell="A10" activePane="bottomLeft" state="frozen"/>
      <selection pane="bottomLeft" activeCell="D7" sqref="D7"/>
    </sheetView>
  </sheetViews>
  <sheetFormatPr defaultColWidth="8.5546875" defaultRowHeight="13.2"/>
  <cols>
    <col min="1" max="3" width="4.5546875" style="11" customWidth="1"/>
    <col min="4" max="4" width="51.5546875" style="11" customWidth="1"/>
    <col min="5" max="5" width="25.5546875" style="257" customWidth="1"/>
    <col min="6" max="6" width="25.5546875" style="684" customWidth="1"/>
    <col min="7" max="7" width="67.77734375" style="11" customWidth="1"/>
    <col min="8" max="9" width="25.5546875" style="11" customWidth="1"/>
    <col min="10" max="16384" width="8.5546875" style="11"/>
  </cols>
  <sheetData>
    <row r="2" spans="4:9">
      <c r="D2" s="658"/>
    </row>
    <row r="3" spans="4:9">
      <c r="D3" s="658"/>
    </row>
    <row r="4" spans="4:9">
      <c r="D4" s="658"/>
    </row>
    <row r="5" spans="4:9">
      <c r="D5" s="658"/>
    </row>
    <row r="6" spans="4:9">
      <c r="D6" s="658"/>
    </row>
    <row r="7" spans="4:9">
      <c r="D7" s="659" t="s">
        <v>1989</v>
      </c>
    </row>
    <row r="8" spans="4:9">
      <c r="D8" s="27" t="s">
        <v>1779</v>
      </c>
      <c r="E8" s="28"/>
      <c r="F8" s="594"/>
      <c r="G8" s="1115" t="s">
        <v>1926</v>
      </c>
      <c r="H8" s="27"/>
      <c r="I8" s="27"/>
    </row>
    <row r="9" spans="4:9">
      <c r="D9" s="511" t="s">
        <v>357</v>
      </c>
      <c r="E9" s="1260">
        <v>46022</v>
      </c>
      <c r="F9" s="1261">
        <v>45657</v>
      </c>
      <c r="G9" s="1251" t="s">
        <v>360</v>
      </c>
      <c r="H9" s="1259">
        <v>46022</v>
      </c>
      <c r="I9" s="1291">
        <v>45657</v>
      </c>
    </row>
    <row r="10" spans="4:9" ht="15" customHeight="1">
      <c r="D10" s="176" t="s">
        <v>1614</v>
      </c>
      <c r="E10" s="79">
        <v>4918.5867091633445</v>
      </c>
      <c r="F10" s="460">
        <v>4198.0450949999995</v>
      </c>
      <c r="G10" s="176" t="s">
        <v>1618</v>
      </c>
      <c r="H10" s="79">
        <v>4918.5867091633445</v>
      </c>
      <c r="I10" s="79">
        <v>4198.0450949999995</v>
      </c>
    </row>
    <row r="11" spans="4:9" ht="15" customHeight="1">
      <c r="D11" s="176" t="s">
        <v>1615</v>
      </c>
      <c r="E11" s="79">
        <v>1030.3591123505971</v>
      </c>
      <c r="F11" s="460">
        <v>2855.8395710000004</v>
      </c>
      <c r="G11" s="176" t="s">
        <v>1619</v>
      </c>
      <c r="H11" s="79">
        <v>1030.3591123505971</v>
      </c>
      <c r="I11" s="79">
        <v>2855.8395710000004</v>
      </c>
    </row>
    <row r="12" spans="4:9" ht="15" customHeight="1">
      <c r="D12" s="78" t="s">
        <v>1616</v>
      </c>
      <c r="E12" s="79">
        <v>207.76788685258953</v>
      </c>
      <c r="F12" s="460">
        <v>3209.1911676</v>
      </c>
      <c r="G12" s="78" t="s">
        <v>1620</v>
      </c>
      <c r="H12" s="79">
        <v>207.76788685258953</v>
      </c>
      <c r="I12" s="79">
        <v>3209.1911676</v>
      </c>
    </row>
    <row r="13" spans="4:9" ht="15.75" customHeight="1" thickBot="1">
      <c r="D13" s="984" t="s">
        <v>1617</v>
      </c>
      <c r="E13" s="1258">
        <v>6156.7137083665311</v>
      </c>
      <c r="F13" s="1262">
        <v>10263.0758336</v>
      </c>
      <c r="G13" s="984" t="s">
        <v>1621</v>
      </c>
      <c r="H13" s="1258">
        <v>6156.7137083665311</v>
      </c>
      <c r="I13" s="1258">
        <v>10263.0758336</v>
      </c>
    </row>
    <row r="14" spans="4:9" ht="20.100000000000001" customHeight="1"/>
    <row r="15" spans="4:9" ht="20.100000000000001" customHeight="1"/>
    <row r="16" spans="4:9" ht="20.100000000000001" customHeight="1"/>
  </sheetData>
  <hyperlinks>
    <hyperlink ref="D7" location="'CFS FY''25 notes &gt;&gt;&gt;'!A1" display="&lt;&lt;&lt; Back to the Agenda" xr:uid="{19DB0255-6C99-43D9-8955-8BB9DCCB1999}"/>
  </hyperlinks>
  <pageMargins left="0.7" right="0.7" top="0.75" bottom="0.75" header="0.3" footer="0.3"/>
  <pageSetup paperSize="9" scale="45" orientation="portrait" r:id="rId1"/>
  <drawing r:id="rId2"/>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20146B-A187-4D76-8E88-80C44F29898F}">
  <sheetPr codeName="Sheet70">
    <tabColor theme="6"/>
  </sheetPr>
  <dimension ref="D2:F19"/>
  <sheetViews>
    <sheetView showGridLines="0" zoomScale="55" zoomScaleNormal="55" workbookViewId="0">
      <selection activeCell="D2" sqref="D2"/>
    </sheetView>
  </sheetViews>
  <sheetFormatPr defaultColWidth="8.5546875" defaultRowHeight="13.2"/>
  <cols>
    <col min="1" max="3" width="4.5546875" style="11" customWidth="1"/>
    <col min="4" max="4" width="51.5546875" style="11" customWidth="1"/>
    <col min="5" max="6" width="25.5546875" style="257" customWidth="1"/>
    <col min="7" max="7" width="64.21875" style="11" customWidth="1"/>
    <col min="8" max="9" width="25.5546875" style="11" customWidth="1"/>
    <col min="10" max="16384" width="8.5546875" style="11"/>
  </cols>
  <sheetData>
    <row r="2" spans="4:4">
      <c r="D2" s="822" t="s">
        <v>1989</v>
      </c>
    </row>
    <row r="8" spans="4:4" s="11" customFormat="1"/>
    <row r="9" spans="4:4" s="11" customFormat="1"/>
    <row r="10" spans="4:4" s="11" customFormat="1"/>
    <row r="11" spans="4:4" s="11" customFormat="1" ht="45" customHeight="1"/>
    <row r="12" spans="4:4" s="11" customFormat="1" ht="15" customHeight="1"/>
    <row r="13" spans="4:4" s="11" customFormat="1" ht="15" customHeight="1"/>
    <row r="14" spans="4:4" s="11" customFormat="1" ht="15" customHeight="1"/>
    <row r="15" spans="4:4" s="11" customFormat="1" ht="15" customHeight="1"/>
    <row r="16" spans="4:4" s="11" customFormat="1"/>
    <row r="17" s="11" customFormat="1" ht="20.100000000000001" customHeight="1"/>
    <row r="18" s="11" customFormat="1" ht="20.100000000000001" customHeight="1"/>
    <row r="19" s="11" customFormat="1" ht="20.100000000000001" customHeight="1"/>
  </sheetData>
  <hyperlinks>
    <hyperlink ref="D2" location="'CFS FY''25 notes &gt;&gt;&gt;'!A1" display="&lt;&lt;&lt; Back to the Agenda" xr:uid="{678B1D29-69C8-4D03-B1D2-723DE1E88828}"/>
  </hyperlinks>
  <pageMargins left="0.7" right="0.7" top="0.75" bottom="0.75" header="0.3" footer="0.3"/>
  <pageSetup paperSize="9" scale="45"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AA90AC-B822-421A-A621-651CE6B02606}">
  <sheetPr codeName="Sheet2">
    <tabColor theme="6"/>
  </sheetPr>
  <dimension ref="D1:K54"/>
  <sheetViews>
    <sheetView showGridLines="0" zoomScale="55" zoomScaleNormal="55" workbookViewId="0">
      <pane xSplit="5" ySplit="9" topLeftCell="F27" activePane="bottomRight" state="frozen"/>
      <selection activeCell="G22" sqref="G22"/>
      <selection pane="topRight" activeCell="G22" sqref="G22"/>
      <selection pane="bottomLeft" activeCell="G22" sqref="G22"/>
      <selection pane="bottomRight" activeCell="J10" sqref="J10:K10"/>
    </sheetView>
  </sheetViews>
  <sheetFormatPr defaultColWidth="8.77734375" defaultRowHeight="13.2"/>
  <cols>
    <col min="1" max="1" width="5" style="11" customWidth="1"/>
    <col min="2" max="3" width="4.5546875" style="11" customWidth="1"/>
    <col min="4" max="4" width="69.5546875" style="11" bestFit="1" customWidth="1"/>
    <col min="5" max="5" width="66.44140625" style="11" customWidth="1"/>
    <col min="6" max="6" width="7.5546875" style="11" customWidth="1"/>
    <col min="7" max="8" width="25.5546875" style="11" customWidth="1"/>
    <col min="9" max="9" width="4.5546875" style="11" customWidth="1"/>
    <col min="10" max="16384" width="8.77734375" style="11"/>
  </cols>
  <sheetData>
    <row r="1" spans="4:11">
      <c r="D1" s="658"/>
    </row>
    <row r="2" spans="4:11">
      <c r="D2" s="658"/>
    </row>
    <row r="3" spans="4:11">
      <c r="D3" s="658"/>
    </row>
    <row r="4" spans="4:11">
      <c r="D4" s="658"/>
    </row>
    <row r="5" spans="4:11">
      <c r="D5" s="658"/>
    </row>
    <row r="6" spans="4:11">
      <c r="D6" s="658"/>
    </row>
    <row r="7" spans="4:11">
      <c r="D7" s="659" t="s">
        <v>2194</v>
      </c>
    </row>
    <row r="8" spans="4:11" ht="15" customHeight="1">
      <c r="D8" s="19" t="s">
        <v>1917</v>
      </c>
      <c r="E8" s="20" t="s">
        <v>1918</v>
      </c>
      <c r="F8" s="19"/>
      <c r="G8" s="18" t="s">
        <v>194</v>
      </c>
      <c r="H8" s="18"/>
    </row>
    <row r="9" spans="4:11" ht="15" customHeight="1" thickBot="1">
      <c r="D9" s="355" t="s">
        <v>1655</v>
      </c>
      <c r="E9" s="355" t="s">
        <v>1679</v>
      </c>
      <c r="F9" s="356" t="s">
        <v>347</v>
      </c>
      <c r="G9" s="356" t="s">
        <v>401</v>
      </c>
      <c r="H9" s="356" t="s">
        <v>402</v>
      </c>
    </row>
    <row r="10" spans="4:11" ht="15" customHeight="1">
      <c r="D10" s="82" t="s">
        <v>97</v>
      </c>
      <c r="E10" s="82" t="s">
        <v>11</v>
      </c>
      <c r="F10" s="337" t="s">
        <v>380</v>
      </c>
      <c r="G10" s="337">
        <v>27152564</v>
      </c>
      <c r="H10" s="337">
        <v>23797040</v>
      </c>
      <c r="I10" s="4"/>
      <c r="J10" s="361"/>
      <c r="K10" s="361"/>
    </row>
    <row r="11" spans="4:11" ht="15" customHeight="1">
      <c r="D11" s="334" t="s">
        <v>98</v>
      </c>
      <c r="E11" s="334" t="s">
        <v>99</v>
      </c>
      <c r="F11" s="333" t="s">
        <v>381</v>
      </c>
      <c r="G11" s="333">
        <v>-22052772</v>
      </c>
      <c r="H11" s="333">
        <v>-19406266</v>
      </c>
      <c r="I11" s="3"/>
      <c r="J11" s="361"/>
      <c r="K11" s="361"/>
    </row>
    <row r="12" spans="4:11" ht="15" customHeight="1">
      <c r="D12" s="357" t="s">
        <v>100</v>
      </c>
      <c r="E12" s="357" t="s">
        <v>2</v>
      </c>
      <c r="F12" s="358"/>
      <c r="G12" s="358">
        <v>5099792</v>
      </c>
      <c r="H12" s="358">
        <v>4390774</v>
      </c>
      <c r="I12" s="16"/>
      <c r="J12" s="361"/>
      <c r="K12" s="361"/>
    </row>
    <row r="13" spans="4:11" ht="15" customHeight="1">
      <c r="D13" s="334" t="s">
        <v>101</v>
      </c>
      <c r="E13" s="334" t="s">
        <v>102</v>
      </c>
      <c r="F13" s="333" t="s">
        <v>381</v>
      </c>
      <c r="G13" s="333">
        <v>-315847</v>
      </c>
      <c r="H13" s="333">
        <v>-267367</v>
      </c>
      <c r="I13" s="16"/>
      <c r="J13" s="361"/>
      <c r="K13" s="361"/>
    </row>
    <row r="14" spans="4:11" ht="15" customHeight="1">
      <c r="D14" s="334" t="s">
        <v>103</v>
      </c>
      <c r="E14" s="334" t="s">
        <v>104</v>
      </c>
      <c r="F14" s="333" t="s">
        <v>381</v>
      </c>
      <c r="G14" s="333">
        <v>-581525</v>
      </c>
      <c r="H14" s="333">
        <v>-461238</v>
      </c>
      <c r="I14" s="16"/>
      <c r="J14" s="361"/>
      <c r="K14" s="361"/>
    </row>
    <row r="15" spans="4:11" ht="15" customHeight="1">
      <c r="D15" s="334" t="s">
        <v>105</v>
      </c>
      <c r="E15" s="334" t="s">
        <v>3</v>
      </c>
      <c r="F15" s="333" t="s">
        <v>381</v>
      </c>
      <c r="G15" s="333">
        <v>-335916</v>
      </c>
      <c r="H15" s="333">
        <v>-285720</v>
      </c>
      <c r="I15" s="16"/>
      <c r="J15" s="361"/>
      <c r="K15" s="361"/>
    </row>
    <row r="16" spans="4:11" ht="15" customHeight="1">
      <c r="D16" s="334" t="s">
        <v>106</v>
      </c>
      <c r="E16" s="334" t="s">
        <v>107</v>
      </c>
      <c r="F16" s="333" t="s">
        <v>382</v>
      </c>
      <c r="G16" s="333">
        <v>45958</v>
      </c>
      <c r="H16" s="333">
        <v>30801</v>
      </c>
      <c r="I16" s="16"/>
      <c r="J16" s="361"/>
      <c r="K16" s="361"/>
    </row>
    <row r="17" spans="4:11" ht="15" customHeight="1">
      <c r="D17" s="334" t="s">
        <v>108</v>
      </c>
      <c r="E17" s="334" t="s">
        <v>109</v>
      </c>
      <c r="F17" s="333" t="s">
        <v>382</v>
      </c>
      <c r="G17" s="333">
        <v>-28769</v>
      </c>
      <c r="H17" s="333">
        <v>-37423</v>
      </c>
      <c r="J17" s="361"/>
      <c r="K17" s="361"/>
    </row>
    <row r="18" spans="4:11" ht="26.4">
      <c r="D18" s="334" t="s">
        <v>110</v>
      </c>
      <c r="E18" s="334" t="s">
        <v>1656</v>
      </c>
      <c r="F18" s="333" t="s">
        <v>385</v>
      </c>
      <c r="G18" s="333">
        <v>-7776</v>
      </c>
      <c r="H18" s="333">
        <v>-7030</v>
      </c>
      <c r="I18" s="362"/>
      <c r="J18" s="361"/>
      <c r="K18" s="361"/>
    </row>
    <row r="19" spans="4:11" ht="15" customHeight="1">
      <c r="D19" s="357" t="s">
        <v>111</v>
      </c>
      <c r="E19" s="357" t="s">
        <v>112</v>
      </c>
      <c r="F19" s="358"/>
      <c r="G19" s="358">
        <v>3875917</v>
      </c>
      <c r="H19" s="358">
        <v>3362797</v>
      </c>
      <c r="I19" s="4"/>
      <c r="J19" s="361"/>
      <c r="K19" s="361"/>
    </row>
    <row r="20" spans="4:11" ht="15" customHeight="1">
      <c r="D20" s="334" t="s">
        <v>19</v>
      </c>
      <c r="E20" s="334" t="s">
        <v>20</v>
      </c>
      <c r="F20" s="333" t="s">
        <v>1630</v>
      </c>
      <c r="G20" s="333">
        <v>-1889514</v>
      </c>
      <c r="H20" s="333">
        <v>-1704012</v>
      </c>
      <c r="I20" s="15"/>
      <c r="J20" s="361"/>
      <c r="K20" s="361"/>
    </row>
    <row r="21" spans="4:11" ht="15" customHeight="1">
      <c r="D21" s="357" t="s">
        <v>113</v>
      </c>
      <c r="E21" s="357" t="s">
        <v>114</v>
      </c>
      <c r="F21" s="358"/>
      <c r="G21" s="358">
        <v>1986403</v>
      </c>
      <c r="H21" s="358">
        <v>1658785</v>
      </c>
      <c r="I21" s="8"/>
      <c r="J21" s="361"/>
      <c r="K21" s="361"/>
    </row>
    <row r="22" spans="4:11" ht="15" customHeight="1">
      <c r="D22" s="334" t="s">
        <v>1631</v>
      </c>
      <c r="E22" s="334" t="s">
        <v>115</v>
      </c>
      <c r="F22" s="333" t="s">
        <v>1632</v>
      </c>
      <c r="G22" s="333">
        <v>132731</v>
      </c>
      <c r="H22" s="333">
        <v>175121</v>
      </c>
      <c r="I22" s="15"/>
      <c r="J22" s="361"/>
      <c r="K22" s="361"/>
    </row>
    <row r="23" spans="4:11" ht="15" customHeight="1">
      <c r="D23" s="341" t="s">
        <v>1633</v>
      </c>
      <c r="E23" s="342" t="s">
        <v>1657</v>
      </c>
      <c r="F23" s="343"/>
      <c r="G23" s="343">
        <v>23254</v>
      </c>
      <c r="H23" s="343">
        <v>50072</v>
      </c>
      <c r="I23" s="8"/>
      <c r="J23" s="361"/>
      <c r="K23" s="361"/>
    </row>
    <row r="24" spans="4:11" ht="15" customHeight="1">
      <c r="D24" s="341" t="s">
        <v>51</v>
      </c>
      <c r="E24" s="342" t="s">
        <v>12</v>
      </c>
      <c r="F24" s="343"/>
      <c r="G24" s="343">
        <v>109477</v>
      </c>
      <c r="H24" s="343">
        <v>125049</v>
      </c>
      <c r="I24" s="8"/>
      <c r="J24" s="361"/>
      <c r="K24" s="361"/>
    </row>
    <row r="25" spans="4:11" ht="15" customHeight="1">
      <c r="D25" s="334" t="s">
        <v>1634</v>
      </c>
      <c r="E25" s="334" t="s">
        <v>116</v>
      </c>
      <c r="F25" s="333" t="s">
        <v>1632</v>
      </c>
      <c r="G25" s="333">
        <v>-1013026</v>
      </c>
      <c r="H25" s="333">
        <v>-1030622</v>
      </c>
      <c r="I25" s="8"/>
      <c r="J25" s="361"/>
      <c r="K25" s="361"/>
    </row>
    <row r="26" spans="4:11" ht="15" customHeight="1">
      <c r="D26" s="341" t="s">
        <v>1635</v>
      </c>
      <c r="E26" s="342" t="s">
        <v>1658</v>
      </c>
      <c r="F26" s="343"/>
      <c r="G26" s="343">
        <v>-905959</v>
      </c>
      <c r="H26" s="343">
        <v>-981653</v>
      </c>
      <c r="I26" s="8"/>
      <c r="J26" s="361"/>
      <c r="K26" s="361"/>
    </row>
    <row r="27" spans="4:11" ht="15" customHeight="1">
      <c r="D27" s="341" t="s">
        <v>51</v>
      </c>
      <c r="E27" s="342" t="s">
        <v>12</v>
      </c>
      <c r="F27" s="343"/>
      <c r="G27" s="343">
        <v>-107067</v>
      </c>
      <c r="H27" s="343">
        <v>-48969</v>
      </c>
      <c r="I27" s="15"/>
      <c r="J27" s="361"/>
      <c r="K27" s="361"/>
    </row>
    <row r="28" spans="4:11" ht="15" customHeight="1">
      <c r="D28" s="334" t="s">
        <v>1636</v>
      </c>
      <c r="E28" s="334" t="s">
        <v>1659</v>
      </c>
      <c r="F28" s="333" t="s">
        <v>1356</v>
      </c>
      <c r="G28" s="333">
        <v>39</v>
      </c>
      <c r="H28" s="333">
        <v>426</v>
      </c>
      <c r="I28" s="4"/>
    </row>
    <row r="29" spans="4:11" ht="15" customHeight="1">
      <c r="D29" s="357" t="s">
        <v>15</v>
      </c>
      <c r="E29" s="357" t="s">
        <v>117</v>
      </c>
      <c r="F29" s="358"/>
      <c r="G29" s="358">
        <v>1106147</v>
      </c>
      <c r="H29" s="358">
        <v>803710</v>
      </c>
      <c r="I29" s="4"/>
    </row>
    <row r="30" spans="4:11" ht="15" customHeight="1">
      <c r="D30" s="334" t="s">
        <v>118</v>
      </c>
      <c r="E30" s="334" t="s">
        <v>119</v>
      </c>
      <c r="F30" s="333" t="s">
        <v>383</v>
      </c>
      <c r="G30" s="333">
        <v>-49064</v>
      </c>
      <c r="H30" s="333">
        <v>-210960</v>
      </c>
      <c r="I30" s="4"/>
    </row>
    <row r="31" spans="4:11" ht="15" customHeight="1">
      <c r="D31" s="357" t="s">
        <v>1637</v>
      </c>
      <c r="E31" s="357" t="s">
        <v>1661</v>
      </c>
      <c r="F31" s="358"/>
      <c r="G31" s="358">
        <v>1057083</v>
      </c>
      <c r="H31" s="358">
        <v>592750</v>
      </c>
      <c r="I31" s="8"/>
    </row>
    <row r="32" spans="4:11" ht="15" customHeight="1">
      <c r="D32" s="334" t="s">
        <v>1638</v>
      </c>
      <c r="E32" s="334" t="s">
        <v>1662</v>
      </c>
      <c r="F32" s="335"/>
      <c r="G32" s="334"/>
      <c r="H32" s="333"/>
      <c r="I32" s="15"/>
    </row>
    <row r="33" spans="4:9" ht="15" customHeight="1">
      <c r="D33" s="341" t="s">
        <v>1639</v>
      </c>
      <c r="E33" s="342" t="s">
        <v>1663</v>
      </c>
      <c r="F33" s="343"/>
      <c r="G33" s="343">
        <v>1101592</v>
      </c>
      <c r="H33" s="343">
        <v>624262</v>
      </c>
      <c r="I33" s="15"/>
    </row>
    <row r="34" spans="4:9" ht="15" customHeight="1" thickBot="1">
      <c r="D34" s="344" t="s">
        <v>1640</v>
      </c>
      <c r="E34" s="345" t="s">
        <v>1664</v>
      </c>
      <c r="F34" s="346"/>
      <c r="G34" s="346">
        <v>-44509</v>
      </c>
      <c r="H34" s="346">
        <v>-31512</v>
      </c>
      <c r="I34" s="15"/>
    </row>
    <row r="35" spans="4:9" ht="15" customHeight="1" thickBot="1">
      <c r="D35" s="347"/>
      <c r="E35" s="347"/>
      <c r="F35" s="348"/>
      <c r="G35" s="348"/>
      <c r="H35" s="348"/>
      <c r="I35" s="15"/>
    </row>
    <row r="36" spans="4:9" ht="15" customHeight="1">
      <c r="D36" s="353" t="s">
        <v>516</v>
      </c>
      <c r="E36" s="353" t="s">
        <v>1665</v>
      </c>
      <c r="F36" s="354"/>
      <c r="G36" s="354"/>
      <c r="H36" s="354"/>
      <c r="I36" s="15"/>
    </row>
    <row r="37" spans="4:9" ht="15" customHeight="1">
      <c r="D37" s="334" t="s">
        <v>1641</v>
      </c>
      <c r="E37" s="334" t="s">
        <v>1666</v>
      </c>
      <c r="F37" s="333"/>
      <c r="G37" s="333">
        <v>-10044</v>
      </c>
      <c r="H37" s="333">
        <v>-101272</v>
      </c>
      <c r="I37" s="15"/>
    </row>
    <row r="38" spans="4:9" ht="15" customHeight="1">
      <c r="D38" s="341" t="s">
        <v>1642</v>
      </c>
      <c r="E38" s="342" t="s">
        <v>186</v>
      </c>
      <c r="F38" s="343"/>
      <c r="G38" s="343">
        <v>-2665</v>
      </c>
      <c r="H38" s="343">
        <v>-629</v>
      </c>
    </row>
    <row r="39" spans="4:9" ht="15" customHeight="1">
      <c r="D39" s="341" t="s">
        <v>187</v>
      </c>
      <c r="E39" s="342" t="s">
        <v>188</v>
      </c>
      <c r="F39" s="343" t="s">
        <v>1643</v>
      </c>
      <c r="G39" s="343">
        <v>-7379</v>
      </c>
      <c r="H39" s="343">
        <v>-100643</v>
      </c>
    </row>
    <row r="40" spans="4:9" ht="26.4">
      <c r="D40" s="334" t="s">
        <v>1644</v>
      </c>
      <c r="E40" s="334" t="s">
        <v>1667</v>
      </c>
      <c r="F40" s="333" t="s">
        <v>383</v>
      </c>
      <c r="G40" s="333">
        <v>1402</v>
      </c>
      <c r="H40" s="333">
        <v>19122</v>
      </c>
    </row>
    <row r="41" spans="4:9" ht="15" customHeight="1">
      <c r="D41" s="334" t="s">
        <v>1645</v>
      </c>
      <c r="E41" s="334" t="s">
        <v>1668</v>
      </c>
      <c r="F41" s="333"/>
      <c r="G41" s="333">
        <v>-815</v>
      </c>
      <c r="H41" s="333">
        <v>187</v>
      </c>
    </row>
    <row r="42" spans="4:9" ht="15" customHeight="1">
      <c r="D42" s="341" t="s">
        <v>1646</v>
      </c>
      <c r="E42" s="342" t="s">
        <v>2224</v>
      </c>
      <c r="F42" s="343" t="s">
        <v>1647</v>
      </c>
      <c r="G42" s="343">
        <v>-815</v>
      </c>
      <c r="H42" s="343">
        <v>187</v>
      </c>
    </row>
    <row r="43" spans="4:9" ht="26.4">
      <c r="D43" s="334" t="s">
        <v>1648</v>
      </c>
      <c r="E43" s="334" t="s">
        <v>1669</v>
      </c>
      <c r="F43" s="333" t="s">
        <v>383</v>
      </c>
      <c r="G43" s="333">
        <v>157</v>
      </c>
      <c r="H43" s="333">
        <v>-36</v>
      </c>
    </row>
    <row r="44" spans="4:9" ht="15" customHeight="1" thickBot="1">
      <c r="D44" s="351" t="s">
        <v>1649</v>
      </c>
      <c r="E44" s="351" t="s">
        <v>1670</v>
      </c>
      <c r="F44" s="352"/>
      <c r="G44" s="352">
        <v>-9300</v>
      </c>
      <c r="H44" s="352">
        <v>-81999</v>
      </c>
    </row>
    <row r="45" spans="4:9" ht="15" customHeight="1" thickBot="1">
      <c r="D45" s="347"/>
      <c r="E45" s="347"/>
      <c r="F45" s="348"/>
      <c r="G45" s="348"/>
      <c r="H45" s="348"/>
    </row>
    <row r="46" spans="4:9" ht="15" customHeight="1">
      <c r="D46" s="552" t="s">
        <v>1650</v>
      </c>
      <c r="E46" s="552" t="s">
        <v>1671</v>
      </c>
      <c r="F46" s="553"/>
      <c r="G46" s="553">
        <v>1047783</v>
      </c>
      <c r="H46" s="553">
        <v>510751</v>
      </c>
    </row>
    <row r="47" spans="4:9" ht="15" customHeight="1">
      <c r="D47" s="334" t="s">
        <v>1638</v>
      </c>
      <c r="E47" s="334" t="s">
        <v>1672</v>
      </c>
      <c r="F47" s="333"/>
      <c r="G47" s="333">
        <v>1047783</v>
      </c>
      <c r="H47" s="333">
        <v>510751</v>
      </c>
    </row>
    <row r="48" spans="4:9" ht="15" customHeight="1">
      <c r="D48" s="341" t="s">
        <v>1639</v>
      </c>
      <c r="E48" s="342" t="s">
        <v>1663</v>
      </c>
      <c r="F48" s="343"/>
      <c r="G48" s="343">
        <v>1088910</v>
      </c>
      <c r="H48" s="343">
        <v>542263</v>
      </c>
    </row>
    <row r="49" spans="4:9" ht="15" customHeight="1">
      <c r="D49" s="341" t="s">
        <v>1640</v>
      </c>
      <c r="E49" s="342" t="s">
        <v>1664</v>
      </c>
      <c r="F49" s="343"/>
      <c r="G49" s="343">
        <v>-41127</v>
      </c>
      <c r="H49" s="343">
        <v>-31512</v>
      </c>
    </row>
    <row r="50" spans="4:9" ht="15" customHeight="1">
      <c r="D50" s="334" t="s">
        <v>1651</v>
      </c>
      <c r="E50" s="334" t="s">
        <v>1673</v>
      </c>
      <c r="F50" s="338"/>
      <c r="G50" s="338">
        <v>987.99418478356188</v>
      </c>
      <c r="H50" s="338">
        <v>973.63585399999999</v>
      </c>
    </row>
    <row r="51" spans="4:9" ht="15" customHeight="1">
      <c r="D51" s="359" t="s">
        <v>1652</v>
      </c>
      <c r="E51" s="359" t="s">
        <v>1674</v>
      </c>
      <c r="F51" s="360" t="s">
        <v>1653</v>
      </c>
      <c r="G51" s="360">
        <v>1.1026441418161326</v>
      </c>
      <c r="H51" s="360">
        <v>0.62426213815252529</v>
      </c>
      <c r="I51" s="363"/>
    </row>
    <row r="52" spans="4:9" ht="15" customHeight="1" thickBot="1">
      <c r="D52" s="350" t="s">
        <v>1654</v>
      </c>
      <c r="E52" s="350" t="s">
        <v>1675</v>
      </c>
      <c r="F52" s="349" t="s">
        <v>1653</v>
      </c>
      <c r="G52" s="349">
        <v>1.0996020678759455</v>
      </c>
      <c r="H52" s="349">
        <v>0.62426199999999998</v>
      </c>
    </row>
    <row r="54" spans="4:9" ht="34.200000000000003">
      <c r="D54" s="534" t="s">
        <v>1678</v>
      </c>
      <c r="E54" s="534" t="s">
        <v>1764</v>
      </c>
    </row>
  </sheetData>
  <hyperlinks>
    <hyperlink ref="D7" location="'Key metrics &amp; Leads &gt;&gt;&gt;'!A1" display="&lt;&lt;&lt; Back to the &quot;Key metrics &amp; Leads&quot;" xr:uid="{4D23FB00-2095-4DC9-9D87-F242072DA445}"/>
  </hyperlinks>
  <pageMargins left="0.7" right="0.7" top="0.75" bottom="0.75" header="0.3" footer="0.3"/>
  <pageSetup paperSize="9" scale="44"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A074C7-9FE5-4423-BFCE-76B4B57F1EE1}">
  <sheetPr codeName="Sheet3">
    <tabColor theme="6"/>
  </sheetPr>
  <dimension ref="D1:I65"/>
  <sheetViews>
    <sheetView showGridLines="0" zoomScale="70" zoomScaleNormal="70" zoomScaleSheetLayoutView="65" workbookViewId="0">
      <pane xSplit="5" ySplit="9" topLeftCell="F10" activePane="bottomRight" state="frozen"/>
      <selection activeCell="G22" sqref="G22"/>
      <selection pane="topRight" activeCell="G22" sqref="G22"/>
      <selection pane="bottomLeft" activeCell="G22" sqref="G22"/>
      <selection pane="bottomRight" activeCell="H23" sqref="H23"/>
    </sheetView>
  </sheetViews>
  <sheetFormatPr defaultColWidth="8.77734375" defaultRowHeight="13.2"/>
  <cols>
    <col min="1" max="1" width="5" style="11" customWidth="1"/>
    <col min="2" max="3" width="4.5546875" style="11" customWidth="1"/>
    <col min="4" max="5" width="60.5546875" style="11" customWidth="1"/>
    <col min="6" max="6" width="8.77734375" style="11"/>
    <col min="7" max="8" width="17.5546875" style="11" customWidth="1"/>
    <col min="9" max="9" width="4.5546875" style="11" customWidth="1"/>
    <col min="10" max="16384" width="8.77734375" style="11"/>
  </cols>
  <sheetData>
    <row r="1" spans="4:9">
      <c r="D1" s="658"/>
    </row>
    <row r="2" spans="4:9">
      <c r="D2" s="658"/>
    </row>
    <row r="3" spans="4:9" ht="7.05" customHeight="1">
      <c r="D3" s="658"/>
    </row>
    <row r="4" spans="4:9">
      <c r="D4" s="658"/>
    </row>
    <row r="5" spans="4:9">
      <c r="D5" s="658"/>
    </row>
    <row r="6" spans="4:9">
      <c r="D6" s="658"/>
    </row>
    <row r="7" spans="4:9">
      <c r="D7" s="659" t="s">
        <v>2194</v>
      </c>
    </row>
    <row r="8" spans="4:9">
      <c r="D8" s="19" t="s">
        <v>1919</v>
      </c>
      <c r="E8" s="20" t="s">
        <v>1920</v>
      </c>
      <c r="F8" s="18"/>
      <c r="G8" s="18" t="s">
        <v>194</v>
      </c>
      <c r="H8" s="18"/>
    </row>
    <row r="9" spans="4:9" ht="13.8" thickBot="1">
      <c r="D9" s="355" t="s">
        <v>1655</v>
      </c>
      <c r="E9" s="377" t="s">
        <v>1679</v>
      </c>
      <c r="F9" s="376" t="s">
        <v>347</v>
      </c>
      <c r="G9" s="356" t="s">
        <v>699</v>
      </c>
      <c r="H9" s="356" t="s">
        <v>1150</v>
      </c>
    </row>
    <row r="10" spans="4:9">
      <c r="D10" s="78" t="s">
        <v>121</v>
      </c>
      <c r="E10" s="78" t="s">
        <v>122</v>
      </c>
      <c r="F10" s="236" t="s">
        <v>1680</v>
      </c>
      <c r="G10" s="333">
        <v>3436997</v>
      </c>
      <c r="H10" s="333">
        <v>3438813</v>
      </c>
      <c r="I10" s="3"/>
    </row>
    <row r="11" spans="4:9">
      <c r="D11" s="334" t="s">
        <v>123</v>
      </c>
      <c r="E11" s="334" t="s">
        <v>124</v>
      </c>
      <c r="F11" s="335" t="s">
        <v>1681</v>
      </c>
      <c r="G11" s="333">
        <v>1274166</v>
      </c>
      <c r="H11" s="333">
        <v>1148109</v>
      </c>
      <c r="I11" s="16"/>
    </row>
    <row r="12" spans="4:9">
      <c r="D12" s="334" t="s">
        <v>125</v>
      </c>
      <c r="E12" s="334" t="s">
        <v>126</v>
      </c>
      <c r="F12" s="335" t="s">
        <v>1682</v>
      </c>
      <c r="G12" s="333">
        <v>4438276</v>
      </c>
      <c r="H12" s="333">
        <v>3939764</v>
      </c>
      <c r="I12" s="16"/>
    </row>
    <row r="13" spans="4:9">
      <c r="D13" s="334" t="s">
        <v>127</v>
      </c>
      <c r="E13" s="334" t="s">
        <v>128</v>
      </c>
      <c r="F13" s="335" t="s">
        <v>1117</v>
      </c>
      <c r="G13" s="333">
        <v>4899207</v>
      </c>
      <c r="H13" s="333">
        <v>4527088</v>
      </c>
      <c r="I13" s="16"/>
    </row>
    <row r="14" spans="4:9">
      <c r="D14" s="334" t="s">
        <v>129</v>
      </c>
      <c r="E14" s="334" t="s">
        <v>130</v>
      </c>
      <c r="F14" s="335" t="s">
        <v>383</v>
      </c>
      <c r="G14" s="333">
        <v>45799</v>
      </c>
      <c r="H14" s="333">
        <v>62019</v>
      </c>
      <c r="I14" s="16"/>
    </row>
    <row r="15" spans="4:9">
      <c r="D15" s="334" t="s">
        <v>132</v>
      </c>
      <c r="E15" s="334" t="s">
        <v>133</v>
      </c>
      <c r="F15" s="335" t="s">
        <v>1356</v>
      </c>
      <c r="G15" s="333">
        <v>22735</v>
      </c>
      <c r="H15" s="333">
        <v>22735</v>
      </c>
      <c r="I15" s="4"/>
    </row>
    <row r="16" spans="4:9">
      <c r="D16" s="334" t="s">
        <v>134</v>
      </c>
      <c r="E16" s="334" t="s">
        <v>135</v>
      </c>
      <c r="F16" s="335" t="s">
        <v>1356</v>
      </c>
      <c r="G16" s="333">
        <v>29175</v>
      </c>
      <c r="H16" s="333">
        <v>37236</v>
      </c>
      <c r="I16" s="8"/>
    </row>
    <row r="17" spans="4:9">
      <c r="D17" s="334" t="s">
        <v>136</v>
      </c>
      <c r="E17" s="334" t="s">
        <v>137</v>
      </c>
      <c r="F17" s="335" t="s">
        <v>1683</v>
      </c>
      <c r="G17" s="333">
        <v>8952</v>
      </c>
      <c r="H17" s="333">
        <v>12010</v>
      </c>
      <c r="I17" s="15"/>
    </row>
    <row r="18" spans="4:9">
      <c r="D18" s="353" t="s">
        <v>138</v>
      </c>
      <c r="E18" s="353" t="s">
        <v>139</v>
      </c>
      <c r="F18" s="556"/>
      <c r="G18" s="354">
        <v>14155307</v>
      </c>
      <c r="H18" s="354">
        <v>13187774</v>
      </c>
      <c r="I18" s="8"/>
    </row>
    <row r="19" spans="4:9">
      <c r="D19" s="334" t="s">
        <v>37</v>
      </c>
      <c r="E19" s="334" t="s">
        <v>38</v>
      </c>
      <c r="F19" s="335" t="s">
        <v>1685</v>
      </c>
      <c r="G19" s="333">
        <v>1149939</v>
      </c>
      <c r="H19" s="333">
        <v>1092314</v>
      </c>
      <c r="I19" s="8"/>
    </row>
    <row r="20" spans="4:9">
      <c r="D20" s="334" t="s">
        <v>39</v>
      </c>
      <c r="E20" s="334" t="s">
        <v>40</v>
      </c>
      <c r="F20" s="335" t="s">
        <v>1345</v>
      </c>
      <c r="G20" s="333">
        <v>12424</v>
      </c>
      <c r="H20" s="333">
        <v>12271</v>
      </c>
      <c r="I20" s="8"/>
    </row>
    <row r="21" spans="4:9">
      <c r="D21" s="334" t="s">
        <v>140</v>
      </c>
      <c r="E21" s="334" t="s">
        <v>141</v>
      </c>
      <c r="F21" s="335" t="s">
        <v>1357</v>
      </c>
      <c r="G21" s="333">
        <v>2793509</v>
      </c>
      <c r="H21" s="333">
        <v>2277481</v>
      </c>
      <c r="I21" s="8"/>
    </row>
    <row r="22" spans="4:9">
      <c r="D22" s="334" t="s">
        <v>142</v>
      </c>
      <c r="E22" s="334" t="s">
        <v>143</v>
      </c>
      <c r="F22" s="335" t="s">
        <v>383</v>
      </c>
      <c r="G22" s="333">
        <v>162055</v>
      </c>
      <c r="H22" s="333">
        <v>101</v>
      </c>
      <c r="I22" s="15"/>
    </row>
    <row r="23" spans="4:9">
      <c r="D23" s="334" t="s">
        <v>64</v>
      </c>
      <c r="E23" s="334" t="s">
        <v>131</v>
      </c>
      <c r="F23" s="335" t="s">
        <v>1356</v>
      </c>
      <c r="G23" s="333">
        <v>5855</v>
      </c>
      <c r="H23" s="333">
        <v>6769</v>
      </c>
      <c r="I23" s="4"/>
    </row>
    <row r="24" spans="4:9">
      <c r="D24" s="334" t="s">
        <v>134</v>
      </c>
      <c r="E24" s="334" t="s">
        <v>135</v>
      </c>
      <c r="F24" s="335" t="s">
        <v>1356</v>
      </c>
      <c r="G24" s="333">
        <v>27885</v>
      </c>
      <c r="H24" s="333">
        <v>30388</v>
      </c>
      <c r="I24" s="4"/>
    </row>
    <row r="25" spans="4:9">
      <c r="D25" s="334" t="s">
        <v>136</v>
      </c>
      <c r="E25" s="334" t="s">
        <v>137</v>
      </c>
      <c r="F25" s="335" t="s">
        <v>1683</v>
      </c>
      <c r="G25" s="333">
        <v>127733</v>
      </c>
      <c r="H25" s="333">
        <v>212572</v>
      </c>
      <c r="I25" s="8"/>
    </row>
    <row r="26" spans="4:9">
      <c r="D26" s="334" t="s">
        <v>5</v>
      </c>
      <c r="E26" s="334" t="s">
        <v>6</v>
      </c>
      <c r="F26" s="335" t="s">
        <v>1119</v>
      </c>
      <c r="G26" s="333">
        <v>1078992</v>
      </c>
      <c r="H26" s="333">
        <v>749578</v>
      </c>
      <c r="I26" s="15"/>
    </row>
    <row r="27" spans="4:9">
      <c r="D27" s="353" t="s">
        <v>144</v>
      </c>
      <c r="E27" s="353" t="s">
        <v>145</v>
      </c>
      <c r="F27" s="556"/>
      <c r="G27" s="354">
        <v>5358392</v>
      </c>
      <c r="H27" s="354">
        <v>4381474</v>
      </c>
      <c r="I27" s="15"/>
    </row>
    <row r="28" spans="4:9" ht="13.8" thickBot="1">
      <c r="D28" s="351" t="s">
        <v>146</v>
      </c>
      <c r="E28" s="351" t="s">
        <v>147</v>
      </c>
      <c r="F28" s="555"/>
      <c r="G28" s="352">
        <v>19513699</v>
      </c>
      <c r="H28" s="352">
        <v>17569248</v>
      </c>
      <c r="I28" s="15"/>
    </row>
    <row r="29" spans="4:9" ht="13.8" thickBot="1">
      <c r="D29" s="366"/>
      <c r="E29" s="366"/>
      <c r="F29" s="367"/>
      <c r="G29" s="367"/>
      <c r="H29" s="367"/>
      <c r="I29" s="15"/>
    </row>
    <row r="30" spans="4:9">
      <c r="D30" s="334" t="s">
        <v>148</v>
      </c>
      <c r="E30" s="334" t="s">
        <v>149</v>
      </c>
      <c r="F30" s="335" t="s">
        <v>1116</v>
      </c>
      <c r="G30" s="333">
        <v>3829468</v>
      </c>
      <c r="H30" s="333">
        <v>4218930</v>
      </c>
      <c r="I30" s="15"/>
    </row>
    <row r="31" spans="4:9">
      <c r="D31" s="334" t="s">
        <v>150</v>
      </c>
      <c r="E31" s="334" t="s">
        <v>8</v>
      </c>
      <c r="F31" s="335" t="s">
        <v>1117</v>
      </c>
      <c r="G31" s="333">
        <v>4444804</v>
      </c>
      <c r="H31" s="333">
        <v>4090432</v>
      </c>
    </row>
    <row r="32" spans="4:9">
      <c r="D32" s="334" t="s">
        <v>151</v>
      </c>
      <c r="E32" s="334" t="s">
        <v>152</v>
      </c>
      <c r="F32" s="335" t="s">
        <v>1358</v>
      </c>
      <c r="G32" s="333">
        <v>111983</v>
      </c>
      <c r="H32" s="333">
        <v>71004</v>
      </c>
    </row>
    <row r="33" spans="4:8">
      <c r="D33" s="334" t="s">
        <v>153</v>
      </c>
      <c r="E33" s="334" t="s">
        <v>154</v>
      </c>
      <c r="F33" s="335" t="s">
        <v>1647</v>
      </c>
      <c r="G33" s="333">
        <v>4200</v>
      </c>
      <c r="H33" s="333">
        <v>2826</v>
      </c>
    </row>
    <row r="34" spans="4:8" ht="15.75" customHeight="1">
      <c r="D34" s="334" t="s">
        <v>155</v>
      </c>
      <c r="E34" s="334" t="s">
        <v>156</v>
      </c>
      <c r="F34" s="335" t="s">
        <v>1359</v>
      </c>
      <c r="G34" s="333">
        <v>129515</v>
      </c>
      <c r="H34" s="333">
        <v>119671</v>
      </c>
    </row>
    <row r="35" spans="4:8">
      <c r="D35" s="334" t="s">
        <v>157</v>
      </c>
      <c r="E35" s="334" t="s">
        <v>158</v>
      </c>
      <c r="F35" s="335" t="s">
        <v>383</v>
      </c>
      <c r="G35" s="333">
        <v>51873</v>
      </c>
      <c r="H35" s="333">
        <v>111110</v>
      </c>
    </row>
    <row r="36" spans="4:8" ht="26.4">
      <c r="D36" s="334" t="s">
        <v>165</v>
      </c>
      <c r="E36" s="334" t="s">
        <v>166</v>
      </c>
      <c r="F36" s="335" t="s">
        <v>1686</v>
      </c>
      <c r="G36" s="333">
        <v>232</v>
      </c>
      <c r="H36" s="333">
        <v>307</v>
      </c>
    </row>
    <row r="37" spans="4:8">
      <c r="D37" s="353" t="s">
        <v>159</v>
      </c>
      <c r="E37" s="353" t="s">
        <v>160</v>
      </c>
      <c r="F37" s="556"/>
      <c r="G37" s="354">
        <v>8572075</v>
      </c>
      <c r="H37" s="354">
        <v>8614280</v>
      </c>
    </row>
    <row r="38" spans="4:8" ht="15.75" customHeight="1">
      <c r="D38" s="334" t="s">
        <v>148</v>
      </c>
      <c r="E38" s="334" t="s">
        <v>149</v>
      </c>
      <c r="F38" s="335" t="s">
        <v>1116</v>
      </c>
      <c r="G38" s="333">
        <v>318202</v>
      </c>
      <c r="H38" s="333">
        <v>329886</v>
      </c>
    </row>
    <row r="39" spans="4:8">
      <c r="D39" s="334" t="s">
        <v>150</v>
      </c>
      <c r="E39" s="334" t="s">
        <v>8</v>
      </c>
      <c r="F39" s="335" t="s">
        <v>1117</v>
      </c>
      <c r="G39" s="333">
        <v>856596</v>
      </c>
      <c r="H39" s="333">
        <v>764215</v>
      </c>
    </row>
    <row r="40" spans="4:8" ht="26.4">
      <c r="D40" s="334" t="s">
        <v>161</v>
      </c>
      <c r="E40" s="334" t="s">
        <v>162</v>
      </c>
      <c r="F40" s="335" t="s">
        <v>1359</v>
      </c>
      <c r="G40" s="333">
        <v>6630591</v>
      </c>
      <c r="H40" s="333">
        <v>5870729</v>
      </c>
    </row>
    <row r="41" spans="4:8">
      <c r="D41" s="334" t="s">
        <v>151</v>
      </c>
      <c r="E41" s="334" t="s">
        <v>152</v>
      </c>
      <c r="F41" s="335" t="s">
        <v>1358</v>
      </c>
      <c r="G41" s="333">
        <v>29659</v>
      </c>
      <c r="H41" s="333">
        <v>27811</v>
      </c>
    </row>
    <row r="42" spans="4:8">
      <c r="D42" s="334" t="s">
        <v>43</v>
      </c>
      <c r="E42" s="334" t="s">
        <v>44</v>
      </c>
      <c r="F42" s="335" t="s">
        <v>1687</v>
      </c>
      <c r="G42" s="333">
        <v>410076</v>
      </c>
      <c r="H42" s="333">
        <v>340448</v>
      </c>
    </row>
    <row r="43" spans="4:8">
      <c r="D43" s="334" t="s">
        <v>163</v>
      </c>
      <c r="E43" s="334" t="s">
        <v>164</v>
      </c>
      <c r="F43" s="335" t="s">
        <v>383</v>
      </c>
      <c r="G43" s="333">
        <v>147</v>
      </c>
      <c r="H43" s="333">
        <v>50973</v>
      </c>
    </row>
    <row r="44" spans="4:8">
      <c r="D44" s="334" t="s">
        <v>153</v>
      </c>
      <c r="E44" s="334" t="s">
        <v>154</v>
      </c>
      <c r="F44" s="335" t="s">
        <v>1647</v>
      </c>
      <c r="G44" s="333">
        <v>119543</v>
      </c>
      <c r="H44" s="333">
        <v>113834</v>
      </c>
    </row>
    <row r="45" spans="4:8">
      <c r="D45" s="334" t="s">
        <v>45</v>
      </c>
      <c r="E45" s="334" t="s">
        <v>46</v>
      </c>
      <c r="F45" s="335" t="s">
        <v>1688</v>
      </c>
      <c r="G45" s="333">
        <v>29871</v>
      </c>
      <c r="H45" s="333">
        <v>27931</v>
      </c>
    </row>
    <row r="46" spans="4:8" ht="26.4">
      <c r="D46" s="334" t="s">
        <v>165</v>
      </c>
      <c r="E46" s="334" t="s">
        <v>166</v>
      </c>
      <c r="F46" s="335" t="s">
        <v>1686</v>
      </c>
      <c r="G46" s="333">
        <v>51383</v>
      </c>
      <c r="H46" s="333">
        <v>39594</v>
      </c>
    </row>
    <row r="47" spans="4:8" ht="14.25" customHeight="1">
      <c r="D47" s="334" t="s">
        <v>49</v>
      </c>
      <c r="E47" s="334" t="s">
        <v>50</v>
      </c>
      <c r="F47" s="335" t="s">
        <v>1689</v>
      </c>
      <c r="G47" s="333">
        <v>1848</v>
      </c>
      <c r="H47" s="333">
        <v>653</v>
      </c>
    </row>
    <row r="48" spans="4:8">
      <c r="D48" s="353" t="s">
        <v>167</v>
      </c>
      <c r="E48" s="353" t="s">
        <v>168</v>
      </c>
      <c r="F48" s="556"/>
      <c r="G48" s="354">
        <v>8447916</v>
      </c>
      <c r="H48" s="354">
        <v>7566074</v>
      </c>
    </row>
    <row r="49" spans="4:9" ht="13.8" thickBot="1">
      <c r="D49" s="351" t="s">
        <v>169</v>
      </c>
      <c r="E49" s="351" t="s">
        <v>170</v>
      </c>
      <c r="F49" s="555"/>
      <c r="G49" s="352">
        <v>17019991</v>
      </c>
      <c r="H49" s="352">
        <v>16180354</v>
      </c>
      <c r="I49" s="554"/>
    </row>
    <row r="50" spans="4:9" ht="13.8" thickBot="1">
      <c r="D50" s="368"/>
      <c r="E50" s="368"/>
      <c r="F50" s="373"/>
      <c r="G50" s="369"/>
      <c r="H50" s="369"/>
    </row>
    <row r="51" spans="4:9" ht="13.8" thickBot="1">
      <c r="D51" s="371" t="s">
        <v>171</v>
      </c>
      <c r="E51" s="371" t="s">
        <v>172</v>
      </c>
      <c r="F51" s="374"/>
      <c r="G51" s="372">
        <v>2493708</v>
      </c>
      <c r="H51" s="372">
        <v>1388894</v>
      </c>
    </row>
    <row r="52" spans="4:9">
      <c r="D52" s="370" t="s">
        <v>173</v>
      </c>
      <c r="E52" s="370" t="s">
        <v>174</v>
      </c>
      <c r="F52" s="375" t="s">
        <v>1122</v>
      </c>
      <c r="G52" s="333">
        <v>120119</v>
      </c>
      <c r="H52" s="333">
        <v>119790</v>
      </c>
    </row>
    <row r="53" spans="4:9">
      <c r="D53" s="334" t="s">
        <v>175</v>
      </c>
      <c r="E53" s="334" t="s">
        <v>176</v>
      </c>
      <c r="F53" s="335" t="s">
        <v>1122</v>
      </c>
      <c r="G53" s="333">
        <v>8447714</v>
      </c>
      <c r="H53" s="333">
        <v>8382968</v>
      </c>
    </row>
    <row r="54" spans="4:9">
      <c r="D54" s="334" t="s">
        <v>177</v>
      </c>
      <c r="E54" s="334" t="s">
        <v>178</v>
      </c>
      <c r="F54" s="335" t="s">
        <v>1358</v>
      </c>
      <c r="G54" s="333">
        <v>-128399</v>
      </c>
      <c r="H54" s="333">
        <v>-71613</v>
      </c>
    </row>
    <row r="55" spans="4:9">
      <c r="D55" s="334" t="s">
        <v>179</v>
      </c>
      <c r="E55" s="334" t="s">
        <v>180</v>
      </c>
      <c r="F55" s="335" t="s">
        <v>1684</v>
      </c>
      <c r="G55" s="333">
        <v>145622</v>
      </c>
      <c r="H55" s="333">
        <v>34823</v>
      </c>
    </row>
    <row r="56" spans="4:9">
      <c r="D56" s="334" t="s">
        <v>181</v>
      </c>
      <c r="E56" s="334" t="s">
        <v>182</v>
      </c>
      <c r="F56" s="335" t="s">
        <v>1122</v>
      </c>
      <c r="G56" s="333">
        <v>-82304</v>
      </c>
      <c r="H56" s="333">
        <v>0</v>
      </c>
    </row>
    <row r="57" spans="4:9">
      <c r="D57" s="334" t="s">
        <v>183</v>
      </c>
      <c r="E57" s="334" t="s">
        <v>184</v>
      </c>
      <c r="F57" s="335"/>
      <c r="G57" s="333">
        <v>-5869095</v>
      </c>
      <c r="H57" s="333">
        <v>-6949807</v>
      </c>
    </row>
    <row r="58" spans="4:9">
      <c r="D58" s="78" t="s">
        <v>185</v>
      </c>
      <c r="E58" s="78" t="s">
        <v>186</v>
      </c>
      <c r="F58" s="236"/>
      <c r="G58" s="333">
        <v>-36799</v>
      </c>
      <c r="H58" s="333">
        <v>-30754</v>
      </c>
    </row>
    <row r="59" spans="4:9">
      <c r="D59" s="334" t="s">
        <v>1676</v>
      </c>
      <c r="E59" s="334" t="s">
        <v>1677</v>
      </c>
      <c r="F59" s="335"/>
      <c r="G59" s="333">
        <v>-282</v>
      </c>
      <c r="H59" s="333">
        <v>378</v>
      </c>
    </row>
    <row r="60" spans="4:9">
      <c r="D60" s="334" t="s">
        <v>187</v>
      </c>
      <c r="E60" s="334" t="s">
        <v>188</v>
      </c>
      <c r="F60" s="335" t="s">
        <v>1643</v>
      </c>
      <c r="G60" s="333">
        <v>-102868</v>
      </c>
      <c r="H60" s="333">
        <v>-96891</v>
      </c>
    </row>
    <row r="61" spans="4:9">
      <c r="D61" s="353" t="s">
        <v>189</v>
      </c>
      <c r="E61" s="353" t="s">
        <v>190</v>
      </c>
      <c r="F61" s="556"/>
      <c r="G61" s="354">
        <v>2493708</v>
      </c>
      <c r="H61" s="354">
        <v>1388894</v>
      </c>
    </row>
    <row r="62" spans="4:9">
      <c r="D62" s="334" t="s">
        <v>1640</v>
      </c>
      <c r="E62" s="334" t="s">
        <v>1664</v>
      </c>
      <c r="F62" s="335"/>
      <c r="G62" s="333"/>
      <c r="H62" s="333"/>
    </row>
    <row r="63" spans="4:9" ht="13.8" thickBot="1">
      <c r="D63" s="351" t="s">
        <v>191</v>
      </c>
      <c r="E63" s="351" t="s">
        <v>192</v>
      </c>
      <c r="F63" s="555"/>
      <c r="G63" s="352">
        <v>2493708</v>
      </c>
      <c r="H63" s="352">
        <v>1388894</v>
      </c>
      <c r="I63" s="554"/>
    </row>
    <row r="65" spans="4:5" ht="34.200000000000003">
      <c r="D65" s="534" t="s">
        <v>1678</v>
      </c>
      <c r="E65" s="534" t="s">
        <v>1764</v>
      </c>
    </row>
  </sheetData>
  <hyperlinks>
    <hyperlink ref="D7" location="'Key metrics &amp; Leads &gt;&gt;&gt;'!A1" display="&lt;&lt;&lt; Back to the &quot;Key metrics &amp; Leads&quot;" xr:uid="{5726C26F-C9E3-4F99-8E0B-69876A73ACA9}"/>
  </hyperlinks>
  <pageMargins left="0.7" right="0.7" top="0.75" bottom="0.75" header="0.3" footer="0.3"/>
  <pageSetup paperSize="9" scale="46"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a8cfafe-3310-417d-bec9-f2f11043945a" xsi:nil="true"/>
    <lcf76f155ced4ddcb4097134ff3c332f xmlns="672fb1bf-f25d-475b-9b56-9c45b84e90b2">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8EA77B1A6FD99544A88FACAD9DDA4CED" ma:contentTypeVersion="12" ma:contentTypeDescription="Utwórz nowy dokument." ma:contentTypeScope="" ma:versionID="b1d70737ddfd6d1d7f2174a4ea311d0b">
  <xsd:schema xmlns:xsd="http://www.w3.org/2001/XMLSchema" xmlns:xs="http://www.w3.org/2001/XMLSchema" xmlns:p="http://schemas.microsoft.com/office/2006/metadata/properties" xmlns:ns2="672fb1bf-f25d-475b-9b56-9c45b84e90b2" xmlns:ns3="ea8cfafe-3310-417d-bec9-f2f11043945a" targetNamespace="http://schemas.microsoft.com/office/2006/metadata/properties" ma:root="true" ma:fieldsID="4dcdbc276fabd221c1283c0438501f24" ns2:_="" ns3:_="">
    <xsd:import namespace="672fb1bf-f25d-475b-9b56-9c45b84e90b2"/>
    <xsd:import namespace="ea8cfafe-3310-417d-bec9-f2f11043945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BillingMetadata"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72fb1bf-f25d-475b-9b56-9c45b84e90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BillingMetadata" ma:index="11" nillable="true" ma:displayName="MediaServiceBillingMetadata" ma:hidden="true" ma:internalName="MediaServiceBilling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Tagi obrazów" ma:readOnly="false" ma:fieldId="{5cf76f15-5ced-4ddc-b409-7134ff3c332f}" ma:taxonomyMulti="true" ma:sspId="fd385603-488d-4da4-8b1f-7a1293d8c061"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a8cfafe-3310-417d-bec9-f2f11043945a"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f1814280-8047-4946-8e99-a47984ee4dcd}" ma:internalName="TaxCatchAll" ma:showField="CatchAllData" ma:web="ea8cfafe-3310-417d-bec9-f2f110439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553B091-EB82-4E72-AD0A-DEAB037ADF3E}">
  <ds:schemaRefs>
    <ds:schemaRef ds:uri="http://purl.org/dc/elements/1.1/"/>
    <ds:schemaRef ds:uri="http://www.w3.org/XML/1998/namespace"/>
    <ds:schemaRef ds:uri="http://schemas.microsoft.com/office/2006/documentManagement/types"/>
    <ds:schemaRef ds:uri="http://purl.org/dc/terms/"/>
    <ds:schemaRef ds:uri="ea8cfafe-3310-417d-bec9-f2f11043945a"/>
    <ds:schemaRef ds:uri="http://schemas.microsoft.com/office/infopath/2007/PartnerControls"/>
    <ds:schemaRef ds:uri="672fb1bf-f25d-475b-9b56-9c45b84e90b2"/>
    <ds:schemaRef ds:uri="http://schemas.openxmlformats.org/package/2006/metadata/core-properties"/>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30F983BE-C5A7-40A3-9325-BFAF7F9F2B3B}">
  <ds:schemaRefs>
    <ds:schemaRef ds:uri="http://schemas.microsoft.com/sharepoint/v3/contenttype/forms"/>
  </ds:schemaRefs>
</ds:datastoreItem>
</file>

<file path=customXml/itemProps3.xml><?xml version="1.0" encoding="utf-8"?>
<ds:datastoreItem xmlns:ds="http://schemas.openxmlformats.org/officeDocument/2006/customXml" ds:itemID="{C8394EDB-3ED2-4B55-B03E-1F7CDCD0C95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72fb1bf-f25d-475b-9b56-9c45b84e90b2"/>
    <ds:schemaRef ds:uri="ea8cfafe-3310-417d-bec9-f2f1104394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153ec1e0-e0e7-4a31-82a0-d1f594ce8825}" enabled="0" method="" siteId="{153ec1e0-e0e7-4a31-82a0-d1f594ce8825}"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78</vt:i4>
      </vt:variant>
      <vt:variant>
        <vt:lpstr>Nazwane zakresy</vt:lpstr>
      </vt:variant>
      <vt:variant>
        <vt:i4>75</vt:i4>
      </vt:variant>
    </vt:vector>
  </HeadingPairs>
  <TitlesOfParts>
    <vt:vector size="153" baseType="lpstr">
      <vt:lpstr>Disclaimer</vt:lpstr>
      <vt:lpstr>Key metrics &amp; Leads &gt;&gt;&gt;</vt:lpstr>
      <vt:lpstr>KPIs</vt:lpstr>
      <vt:lpstr>Leverage</vt:lpstr>
      <vt:lpstr>Segments</vt:lpstr>
      <vt:lpstr>Reconcilations</vt:lpstr>
      <vt:lpstr>FCF</vt:lpstr>
      <vt:lpstr>PnL</vt:lpstr>
      <vt:lpstr>Balance Sheet</vt:lpstr>
      <vt:lpstr>Cash Flow</vt:lpstr>
      <vt:lpstr>Changes in Equity</vt:lpstr>
      <vt:lpstr>CFS FY'25 notes &gt;&gt;&gt;</vt:lpstr>
      <vt:lpstr>1.1. Basic information</vt:lpstr>
      <vt:lpstr>1.2 The Board of Directors </vt:lpstr>
      <vt:lpstr>2.1. Exchange rates</vt:lpstr>
      <vt:lpstr>2.2 Judgements and Estimat.</vt:lpstr>
      <vt:lpstr>3.1. List of subsidiaries</vt:lpstr>
      <vt:lpstr>4.1. Segments</vt:lpstr>
      <vt:lpstr>5.1.1. Revenue by Category</vt:lpstr>
      <vt:lpstr>5.1.2. Revenue by Segment</vt:lpstr>
      <vt:lpstr>5.2. Costs by nature</vt:lpstr>
      <vt:lpstr>5.3 Other operating income &amp; ..</vt:lpstr>
      <vt:lpstr>5.4 Financial income and costs</vt:lpstr>
      <vt:lpstr>5.5.1. Current Tax...</vt:lpstr>
      <vt:lpstr>5.5.2. Effective Tax Rate re...</vt:lpstr>
      <vt:lpstr>5.5.3. Deferred Tax</vt:lpstr>
      <vt:lpstr>5.6. Earnings Per Share</vt:lpstr>
      <vt:lpstr>6.1 Goodwill</vt:lpstr>
      <vt:lpstr>6.2.1. Other intangible assets</vt:lpstr>
      <vt:lpstr>6.2.2. Other intangible assets</vt:lpstr>
      <vt:lpstr>6.3.1. Depreciation rates</vt:lpstr>
      <vt:lpstr>6.3.2. Property, Plant &amp; Eq...</vt:lpstr>
      <vt:lpstr>6.3.3. Advances</vt:lpstr>
      <vt:lpstr>6.4.1. Right-of-use assets</vt:lpstr>
      <vt:lpstr>6.4.2. Lease liabilities</vt:lpstr>
      <vt:lpstr>6.4.3. Impact on P&amp;L</vt:lpstr>
      <vt:lpstr>6.4.4. Impact on CF</vt:lpstr>
      <vt:lpstr>6.5 Impairment of Non-fin...</vt:lpstr>
      <vt:lpstr>6.6. Inventory</vt:lpstr>
      <vt:lpstr>6.7. Trade Receivables</vt:lpstr>
      <vt:lpstr>6.8.1. Loans Granted</vt:lpstr>
      <vt:lpstr>6.8.2. Current Loans Granted</vt:lpstr>
      <vt:lpstr>6.8.3. Changes in loss allow...</vt:lpstr>
      <vt:lpstr>6.8.4. Shares and Stocks</vt:lpstr>
      <vt:lpstr>6.8.5. Other financial assets</vt:lpstr>
      <vt:lpstr>6.9. Right of Return Assets</vt:lpstr>
      <vt:lpstr>6.10. Other Non-Financial...</vt:lpstr>
      <vt:lpstr>6.11. Liability for a written..</vt:lpstr>
      <vt:lpstr>6.12. Trade payables &amp; other...</vt:lpstr>
      <vt:lpstr>6.13 Refund Liabilities</vt:lpstr>
      <vt:lpstr>6.14 Employee Benefits Liabi...</vt:lpstr>
      <vt:lpstr>6.15 Other Non-Financial Lia...</vt:lpstr>
      <vt:lpstr>6.16 Contract Liabilities</vt:lpstr>
      <vt:lpstr>6.17 Provisions</vt:lpstr>
      <vt:lpstr>7.1 Capital Management</vt:lpstr>
      <vt:lpstr>7.2 Equity</vt:lpstr>
      <vt:lpstr>7.3.1. Debt </vt:lpstr>
      <vt:lpstr>7.3.2. Debt</vt:lpstr>
      <vt:lpstr>7.4 Cash and Cash Equivalents</vt:lpstr>
      <vt:lpstr>7.5 Explanatory notes to the...</vt:lpstr>
      <vt:lpstr>8.1.1 Financial Instruments</vt:lpstr>
      <vt:lpstr>8.1.2. Financial Instruments</vt:lpstr>
      <vt:lpstr>8.1.3. Income, costs, gains and</vt:lpstr>
      <vt:lpstr>8.1.4. vPPAs</vt:lpstr>
      <vt:lpstr>8.1.5. vPPAs</vt:lpstr>
      <vt:lpstr>8.1.6. vPPAs</vt:lpstr>
      <vt:lpstr>8.2.1. Objectives &amp; principles</vt:lpstr>
      <vt:lpstr>8.2.2. Market risk - interest</vt:lpstr>
      <vt:lpstr>8.2.3. Interest rate risk</vt:lpstr>
      <vt:lpstr>8.2.4. Market risk - FX</vt:lpstr>
      <vt:lpstr>8.2.5. Credit risk</vt:lpstr>
      <vt:lpstr>8.2.6. Credit risk TR</vt:lpstr>
      <vt:lpstr>8.2.7 Liquidity risk</vt:lpstr>
      <vt:lpstr>9.2. Share based payments</vt:lpstr>
      <vt:lpstr>9.3 Transactions with relate...</vt:lpstr>
      <vt:lpstr>9.4 Compensation of the key...</vt:lpstr>
      <vt:lpstr>9.6 Information on the remun...</vt:lpstr>
      <vt:lpstr>Last page</vt:lpstr>
      <vt:lpstr>'1.1. Basic information'!Obszar_wydruku</vt:lpstr>
      <vt:lpstr>'1.2 The Board of Directors '!Obszar_wydruku</vt:lpstr>
      <vt:lpstr>'2.1. Exchange rates'!Obszar_wydruku</vt:lpstr>
      <vt:lpstr>'2.2 Judgements and Estimat.'!Obszar_wydruku</vt:lpstr>
      <vt:lpstr>'3.1. List of subsidiaries'!Obszar_wydruku</vt:lpstr>
      <vt:lpstr>'4.1. Segments'!Obszar_wydruku</vt:lpstr>
      <vt:lpstr>'5.1.1. Revenue by Category'!Obszar_wydruku</vt:lpstr>
      <vt:lpstr>'5.1.2. Revenue by Segment'!Obszar_wydruku</vt:lpstr>
      <vt:lpstr>'5.2. Costs by nature'!Obszar_wydruku</vt:lpstr>
      <vt:lpstr>'5.3 Other operating income &amp; ..'!Obszar_wydruku</vt:lpstr>
      <vt:lpstr>'5.4 Financial income and costs'!Obszar_wydruku</vt:lpstr>
      <vt:lpstr>'5.5.1. Current Tax...'!Obszar_wydruku</vt:lpstr>
      <vt:lpstr>'5.5.2. Effective Tax Rate re...'!Obszar_wydruku</vt:lpstr>
      <vt:lpstr>'5.5.3. Deferred Tax'!Obszar_wydruku</vt:lpstr>
      <vt:lpstr>'5.6. Earnings Per Share'!Obszar_wydruku</vt:lpstr>
      <vt:lpstr>'6.1 Goodwill'!Obszar_wydruku</vt:lpstr>
      <vt:lpstr>'6.10. Other Non-Financial...'!Obszar_wydruku</vt:lpstr>
      <vt:lpstr>'6.11. Liability for a written..'!Obszar_wydruku</vt:lpstr>
      <vt:lpstr>'6.12. Trade payables &amp; other...'!Obszar_wydruku</vt:lpstr>
      <vt:lpstr>'6.13 Refund Liabilities'!Obszar_wydruku</vt:lpstr>
      <vt:lpstr>'6.14 Employee Benefits Liabi...'!Obszar_wydruku</vt:lpstr>
      <vt:lpstr>'6.15 Other Non-Financial Lia...'!Obszar_wydruku</vt:lpstr>
      <vt:lpstr>'6.16 Contract Liabilities'!Obszar_wydruku</vt:lpstr>
      <vt:lpstr>'6.17 Provisions'!Obszar_wydruku</vt:lpstr>
      <vt:lpstr>'6.2.1. Other intangible assets'!Obszar_wydruku</vt:lpstr>
      <vt:lpstr>'6.2.2. Other intangible assets'!Obszar_wydruku</vt:lpstr>
      <vt:lpstr>'6.3.1. Depreciation rates'!Obszar_wydruku</vt:lpstr>
      <vt:lpstr>'6.3.2. Property, Plant &amp; Eq...'!Obszar_wydruku</vt:lpstr>
      <vt:lpstr>'6.3.3. Advances'!Obszar_wydruku</vt:lpstr>
      <vt:lpstr>'6.4.1. Right-of-use assets'!Obszar_wydruku</vt:lpstr>
      <vt:lpstr>'6.4.2. Lease liabilities'!Obszar_wydruku</vt:lpstr>
      <vt:lpstr>'6.4.3. Impact on P&amp;L'!Obszar_wydruku</vt:lpstr>
      <vt:lpstr>'6.4.4. Impact on CF'!Obszar_wydruku</vt:lpstr>
      <vt:lpstr>'6.5 Impairment of Non-fin...'!Obszar_wydruku</vt:lpstr>
      <vt:lpstr>'6.6. Inventory'!Obszar_wydruku</vt:lpstr>
      <vt:lpstr>'6.7. Trade Receivables'!Obszar_wydruku</vt:lpstr>
      <vt:lpstr>'6.8.1. Loans Granted'!Obszar_wydruku</vt:lpstr>
      <vt:lpstr>'6.8.2. Current Loans Granted'!Obszar_wydruku</vt:lpstr>
      <vt:lpstr>'6.8.3. Changes in loss allow...'!Obszar_wydruku</vt:lpstr>
      <vt:lpstr>'6.8.4. Shares and Stocks'!Obszar_wydruku</vt:lpstr>
      <vt:lpstr>'6.8.5. Other financial assets'!Obszar_wydruku</vt:lpstr>
      <vt:lpstr>'6.9. Right of Return Assets'!Obszar_wydruku</vt:lpstr>
      <vt:lpstr>'7.1 Capital Management'!Obszar_wydruku</vt:lpstr>
      <vt:lpstr>'7.2 Equity'!Obszar_wydruku</vt:lpstr>
      <vt:lpstr>'7.3.1. Debt '!Obszar_wydruku</vt:lpstr>
      <vt:lpstr>'7.3.2. Debt'!Obszar_wydruku</vt:lpstr>
      <vt:lpstr>'7.4 Cash and Cash Equivalents'!Obszar_wydruku</vt:lpstr>
      <vt:lpstr>'7.5 Explanatory notes to the...'!Obszar_wydruku</vt:lpstr>
      <vt:lpstr>'8.1.1 Financial Instruments'!Obszar_wydruku</vt:lpstr>
      <vt:lpstr>'8.1.2. Financial Instruments'!Obszar_wydruku</vt:lpstr>
      <vt:lpstr>'8.1.3. Income, costs, gains and'!Obszar_wydruku</vt:lpstr>
      <vt:lpstr>'8.1.4. vPPAs'!Obszar_wydruku</vt:lpstr>
      <vt:lpstr>'8.1.5. vPPAs'!Obszar_wydruku</vt:lpstr>
      <vt:lpstr>'8.1.6. vPPAs'!Obszar_wydruku</vt:lpstr>
      <vt:lpstr>'8.2.1. Objectives &amp; principles'!Obszar_wydruku</vt:lpstr>
      <vt:lpstr>'8.2.2. Market risk - interest'!Obszar_wydruku</vt:lpstr>
      <vt:lpstr>'8.2.3. Interest rate risk'!Obszar_wydruku</vt:lpstr>
      <vt:lpstr>'8.2.4. Market risk - FX'!Obszar_wydruku</vt:lpstr>
      <vt:lpstr>'8.2.5. Credit risk'!Obszar_wydruku</vt:lpstr>
      <vt:lpstr>'8.2.6. Credit risk TR'!Obszar_wydruku</vt:lpstr>
      <vt:lpstr>'8.2.7 Liquidity risk'!Obszar_wydruku</vt:lpstr>
      <vt:lpstr>'9.2. Share based payments'!Obszar_wydruku</vt:lpstr>
      <vt:lpstr>'9.3 Transactions with relate...'!Obszar_wydruku</vt:lpstr>
      <vt:lpstr>'9.4 Compensation of the key...'!Obszar_wydruku</vt:lpstr>
      <vt:lpstr>'9.6 Information on the remun...'!Obszar_wydruku</vt:lpstr>
      <vt:lpstr>'Balance Sheet'!Obszar_wydruku</vt:lpstr>
      <vt:lpstr>'Cash Flow'!Obszar_wydruku</vt:lpstr>
      <vt:lpstr>'Changes in Equity'!Obszar_wydruku</vt:lpstr>
      <vt:lpstr>FCF!Obszar_wydruku</vt:lpstr>
      <vt:lpstr>KPIs!Obszar_wydruku</vt:lpstr>
      <vt:lpstr>'Last page'!Obszar_wydruku</vt:lpstr>
      <vt:lpstr>Leverage!Obszar_wydruku</vt:lpstr>
      <vt:lpstr>PnL!Obszar_wydruku</vt:lpstr>
      <vt:lpstr>Reconcilations!Obszar_wydruku</vt:lpstr>
      <vt:lpstr>Segments!Obszar_wydruku</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Mateusz Mikołajczyk</dc:creator>
  <cp:keywords/>
  <dc:description/>
  <cp:lastModifiedBy>Zengteler Wojciech</cp:lastModifiedBy>
  <cp:revision/>
  <cp:lastPrinted>2026-03-16T00:23:28Z</cp:lastPrinted>
  <dcterms:created xsi:type="dcterms:W3CDTF">2025-05-06T09:24:58Z</dcterms:created>
  <dcterms:modified xsi:type="dcterms:W3CDTF">2026-03-19T16:25:58Z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0x0101008EA77B1A6FD99544A88FACAD9DDA4CED</vt:lpwstr>
  </property>
  <property fmtid="{D5CDD505-2E9C-101B-9397-08002B2CF9AE}" pid="3" name="MediaServiceImageTags">
    <vt:lpwstr/>
  </property>
</Properties>
</file>